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rier" sheetId="1" r:id="rId4"/>
    <sheet state="visible" name="Compétitions" sheetId="2" r:id="rId5"/>
    <sheet state="visible" name="Param" sheetId="3" r:id="rId6"/>
  </sheets>
  <definedNames>
    <definedName hidden="1" localSheetId="1" name="_xlnm._FilterDatabase">'Compétitions'!$A$2:$G$157</definedName>
  </definedNames>
  <calcPr/>
  <extLst>
    <ext uri="GoogleSheetsCustomDataVersion2">
      <go:sheetsCustomData xmlns:go="http://customooxmlschemas.google.com/" r:id="rId7" roundtripDataChecksum="fqmy1Tc6ADy1Cj0igYB+7hMBx1GYc37LQdBLwe+uSdI="/>
    </ext>
  </extLst>
</workbook>
</file>

<file path=xl/sharedStrings.xml><?xml version="1.0" encoding="utf-8"?>
<sst xmlns="http://schemas.openxmlformats.org/spreadsheetml/2006/main" count="661" uniqueCount="119">
  <si>
    <t>Jour</t>
  </si>
  <si>
    <t>F/V</t>
  </si>
  <si>
    <t>US</t>
  </si>
  <si>
    <t>BB</t>
  </si>
  <si>
    <t>Snooker</t>
  </si>
  <si>
    <t>Légende :</t>
  </si>
  <si>
    <t>FFB</t>
  </si>
  <si>
    <t>Fédération Francaise de Billard</t>
  </si>
  <si>
    <t>LGE</t>
  </si>
  <si>
    <t>Ligue Grand Est</t>
  </si>
  <si>
    <t>FF</t>
  </si>
  <si>
    <t>Finale de France</t>
  </si>
  <si>
    <t>FL</t>
  </si>
  <si>
    <t>Finale de Ligue</t>
  </si>
  <si>
    <t>FM</t>
  </si>
  <si>
    <t>Finale de Moselle</t>
  </si>
  <si>
    <t>TQ</t>
  </si>
  <si>
    <t>Tournoi Qualificatif</t>
  </si>
  <si>
    <t>Masters</t>
  </si>
  <si>
    <t>N1</t>
  </si>
  <si>
    <t>Nationale 1</t>
  </si>
  <si>
    <t>Promo</t>
  </si>
  <si>
    <t>promotion</t>
  </si>
  <si>
    <t>F</t>
  </si>
  <si>
    <t>Jour Férié</t>
  </si>
  <si>
    <t>VA</t>
  </si>
  <si>
    <t>Vancances scolaires Zone A</t>
  </si>
  <si>
    <t>VB</t>
  </si>
  <si>
    <t>Vancances scolaires Zone B</t>
  </si>
  <si>
    <t>VC</t>
  </si>
  <si>
    <t>Vancances scolaires Zone C</t>
  </si>
  <si>
    <t>VAB</t>
  </si>
  <si>
    <t>Vancances scolaires Zone A et B</t>
  </si>
  <si>
    <t>VBC</t>
  </si>
  <si>
    <t>Vancances scolaires Zone B et C</t>
  </si>
  <si>
    <t>V</t>
  </si>
  <si>
    <t>Vacances scolaires toutes zones</t>
  </si>
  <si>
    <t>Billard</t>
  </si>
  <si>
    <t>code</t>
  </si>
  <si>
    <t>Compétition</t>
  </si>
  <si>
    <t>Organisation</t>
  </si>
  <si>
    <t>Mode jeu</t>
  </si>
  <si>
    <t>code_evenement</t>
  </si>
  <si>
    <t>code_priorité</t>
  </si>
  <si>
    <t>TN1</t>
  </si>
  <si>
    <t>TN1 - 10</t>
  </si>
  <si>
    <t>TN2</t>
  </si>
  <si>
    <t>Cohen Cup</t>
  </si>
  <si>
    <t>ZST 1</t>
  </si>
  <si>
    <t>SN</t>
  </si>
  <si>
    <t>TN2 - 9</t>
  </si>
  <si>
    <t>TN3</t>
  </si>
  <si>
    <t>TN3 - 8 N1 - 14.1 M</t>
  </si>
  <si>
    <t>FF U15-U18-U21</t>
  </si>
  <si>
    <t>ZST 2</t>
  </si>
  <si>
    <t>CDF Clubs</t>
  </si>
  <si>
    <t>TN4</t>
  </si>
  <si>
    <t>TN4 - 10</t>
  </si>
  <si>
    <t>FL 8 U17 / U23</t>
  </si>
  <si>
    <t>FL 9 U17 / U23</t>
  </si>
  <si>
    <t>TN5</t>
  </si>
  <si>
    <t>Scotch Double</t>
  </si>
  <si>
    <t>FL Fém. 8</t>
  </si>
  <si>
    <t>FL Fém. 9</t>
  </si>
  <si>
    <t>TN5 - 8</t>
  </si>
  <si>
    <t>Coupe GE</t>
  </si>
  <si>
    <t>TQ - Féminines</t>
  </si>
  <si>
    <t>TN6</t>
  </si>
  <si>
    <t>FL 14.1</t>
  </si>
  <si>
    <t>FL 10</t>
  </si>
  <si>
    <t>TN6 - 9</t>
  </si>
  <si>
    <t>ZST 3</t>
  </si>
  <si>
    <t>FL 8</t>
  </si>
  <si>
    <t>FL 9</t>
  </si>
  <si>
    <t>Limite pour Demi</t>
  </si>
  <si>
    <t>F F B</t>
  </si>
  <si>
    <t>FF U17</t>
  </si>
  <si>
    <t>TN7</t>
  </si>
  <si>
    <t>FF U23 et Fém.</t>
  </si>
  <si>
    <t>Coupe France</t>
  </si>
  <si>
    <t>Play-Off</t>
  </si>
  <si>
    <t xml:space="preserve">FL </t>
  </si>
  <si>
    <t>DF Nord &amp; Sud</t>
  </si>
  <si>
    <t>TN8 et CDF</t>
  </si>
  <si>
    <t>FF Sénior</t>
  </si>
  <si>
    <t>FF Féminines</t>
  </si>
  <si>
    <t>FF N1</t>
  </si>
  <si>
    <t>FF Masters</t>
  </si>
  <si>
    <t>Code</t>
  </si>
  <si>
    <t>Code_priorité</t>
  </si>
  <si>
    <t>NumJour</t>
  </si>
  <si>
    <t>Jour férié/vacance</t>
  </si>
  <si>
    <t>type</t>
  </si>
  <si>
    <t>info</t>
  </si>
  <si>
    <t>nummois</t>
  </si>
  <si>
    <t>mois</t>
  </si>
  <si>
    <t>Lun</t>
  </si>
  <si>
    <t>Janvier</t>
  </si>
  <si>
    <t>Mar</t>
  </si>
  <si>
    <t>Février</t>
  </si>
  <si>
    <t>Mer</t>
  </si>
  <si>
    <t>Mars</t>
  </si>
  <si>
    <t>Jeu</t>
  </si>
  <si>
    <t>Avril</t>
  </si>
  <si>
    <t>Ven</t>
  </si>
  <si>
    <t>Mai</t>
  </si>
  <si>
    <t>Sam</t>
  </si>
  <si>
    <t>Juin</t>
  </si>
  <si>
    <t>Dim</t>
  </si>
  <si>
    <t>Juillet</t>
  </si>
  <si>
    <t>Août</t>
  </si>
  <si>
    <t>Septembre</t>
  </si>
  <si>
    <t>Octobre</t>
  </si>
  <si>
    <t>Novembre</t>
  </si>
  <si>
    <t>Décembre</t>
  </si>
  <si>
    <t>Toussaint</t>
  </si>
  <si>
    <t>Noel</t>
  </si>
  <si>
    <t>Hiver</t>
  </si>
  <si>
    <t>Printemps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</si>
</sst>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5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F2F2F2"/>
        <bgColor rgb="FFF2F2F2"/>
      </patternFill>
    </fill>
  </fills>
  <borders count="2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6" fillId="0" fontId="2" numFmtId="0" xfId="0" applyBorder="1" applyFont="1"/>
    <xf borderId="7" fillId="0" fontId="1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1" numFmtId="0" xfId="0" applyAlignment="1" applyBorder="1" applyFont="1">
      <alignment horizontal="center" vertical="center"/>
    </xf>
    <xf borderId="11" fillId="2" fontId="1" numFmtId="0" xfId="0" applyAlignment="1" applyBorder="1" applyFill="1" applyFont="1">
      <alignment horizontal="center" vertical="center"/>
    </xf>
    <xf borderId="11" fillId="3" fontId="1" numFmtId="0" xfId="0" applyAlignment="1" applyBorder="1" applyFill="1" applyFont="1">
      <alignment horizontal="center" vertical="center"/>
    </xf>
    <xf borderId="11" fillId="4" fontId="1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vertical="center"/>
    </xf>
    <xf borderId="11" fillId="0" fontId="1" numFmtId="164" xfId="0" applyAlignment="1" applyBorder="1" applyFont="1" applyNumberFormat="1">
      <alignment vertical="center"/>
    </xf>
    <xf borderId="11" fillId="0" fontId="1" numFmtId="164" xfId="0" applyAlignment="1" applyBorder="1" applyFont="1" applyNumberFormat="1">
      <alignment horizontal="center" vertical="center"/>
    </xf>
    <xf borderId="12" fillId="0" fontId="3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14" fillId="0" fontId="1" numFmtId="0" xfId="0" applyAlignment="1" applyBorder="1" applyFont="1">
      <alignment vertical="center"/>
    </xf>
    <xf borderId="15" fillId="0" fontId="1" numFmtId="0" xfId="0" applyAlignment="1" applyBorder="1" applyFont="1">
      <alignment vertical="center"/>
    </xf>
    <xf borderId="16" fillId="0" fontId="1" numFmtId="0" xfId="0" applyAlignment="1" applyBorder="1" applyFont="1">
      <alignment vertical="center"/>
    </xf>
    <xf borderId="15" fillId="0" fontId="3" numFmtId="0" xfId="0" applyAlignment="1" applyBorder="1" applyFont="1">
      <alignment vertical="center"/>
    </xf>
    <xf borderId="17" fillId="0" fontId="3" numFmtId="0" xfId="0" applyAlignment="1" applyBorder="1" applyFont="1">
      <alignment vertical="center"/>
    </xf>
    <xf borderId="18" fillId="0" fontId="1" numFmtId="0" xfId="0" applyAlignment="1" applyBorder="1" applyFont="1">
      <alignment vertical="center"/>
    </xf>
    <xf borderId="19" fillId="0" fontId="1" numFmtId="0" xfId="0" applyAlignment="1" applyBorder="1" applyFont="1">
      <alignment vertical="center"/>
    </xf>
    <xf borderId="0" fillId="0" fontId="4" numFmtId="0" xfId="0" applyFont="1"/>
    <xf borderId="11" fillId="0" fontId="1" numFmtId="0" xfId="0" applyBorder="1" applyFont="1"/>
    <xf borderId="11" fillId="5" fontId="1" numFmtId="0" xfId="0" applyBorder="1" applyFill="1" applyFont="1"/>
    <xf borderId="11" fillId="0" fontId="1" numFmtId="164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12">
    <dxf>
      <font/>
      <fill>
        <patternFill patternType="solid">
          <fgColor rgb="FFAEABAB"/>
          <bgColor rgb="FFAEABAB"/>
        </patternFill>
      </fill>
      <border/>
    </dxf>
    <dxf>
      <font/>
      <fill>
        <patternFill patternType="solid">
          <fgColor theme="6"/>
          <bgColor theme="6"/>
        </patternFill>
      </fill>
      <border/>
    </dxf>
    <dxf>
      <font>
        <color rgb="FF9C5700"/>
      </font>
      <fill>
        <patternFill patternType="solid">
          <fgColor rgb="FFBF9000"/>
          <bgColor rgb="FFBF9000"/>
        </patternFill>
      </fill>
      <border/>
    </dxf>
    <dxf>
      <font>
        <color rgb="FF9C5700"/>
      </font>
      <fill>
        <patternFill patternType="solid">
          <fgColor rgb="FFFFE598"/>
          <bgColor rgb="FFFFE598"/>
        </patternFill>
      </fill>
      <border/>
    </dxf>
    <dxf>
      <font>
        <color rgb="FF9C5700"/>
      </font>
      <fill>
        <patternFill patternType="solid">
          <fgColor rgb="FFFBE4D5"/>
          <bgColor rgb="FFFBE4D5"/>
        </patternFill>
      </fill>
      <border/>
    </dxf>
    <dxf>
      <font>
        <color theme="0"/>
      </font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FFE598"/>
          <bgColor rgb="FFFFE598"/>
        </patternFill>
      </fill>
      <border/>
    </dxf>
    <dxf>
      <font/>
      <fill>
        <patternFill patternType="solid">
          <fgColor rgb="FFF7CAAC"/>
          <bgColor rgb="FFF7CAAC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4.71"/>
    <col customWidth="1" min="2" max="2" width="5.86"/>
    <col customWidth="1" min="3" max="3" width="5.29"/>
    <col customWidth="1" min="4" max="6" width="20.71"/>
    <col customWidth="1" min="7" max="7" width="5.86"/>
    <col customWidth="1" min="8" max="8" width="5.29"/>
    <col customWidth="1" min="9" max="11" width="20.71"/>
    <col customWidth="1" min="12" max="12" width="5.86"/>
    <col customWidth="1" min="13" max="13" width="5.29"/>
    <col customWidth="1" min="14" max="16" width="20.71"/>
    <col customWidth="1" min="17" max="17" width="5.86"/>
    <col customWidth="1" min="18" max="18" width="5.29"/>
    <col customWidth="1" min="19" max="19" width="23.43"/>
    <col customWidth="1" min="20" max="21" width="20.71"/>
    <col customWidth="1" min="22" max="22" width="5.86"/>
    <col customWidth="1" min="23" max="23" width="5.29"/>
    <col customWidth="1" min="24" max="26" width="20.71"/>
    <col customWidth="1" min="27" max="27" width="5.86"/>
    <col customWidth="1" min="28" max="28" width="6.43"/>
    <col customWidth="1" min="29" max="31" width="20.71"/>
    <col customWidth="1" min="32" max="32" width="5.86"/>
    <col customWidth="1" min="33" max="33" width="6.43"/>
    <col customWidth="1" min="34" max="36" width="20.71"/>
    <col customWidth="1" min="37" max="37" width="5.86"/>
    <col customWidth="1" min="38" max="38" width="6.43"/>
    <col customWidth="1" min="39" max="41" width="20.71"/>
    <col customWidth="1" min="42" max="42" width="5.86"/>
    <col customWidth="1" min="43" max="43" width="5.29"/>
    <col customWidth="1" min="44" max="46" width="20.71"/>
    <col customWidth="1" min="47" max="47" width="5.86"/>
    <col customWidth="1" min="48" max="48" width="5.29"/>
    <col customWidth="1" min="49" max="51" width="20.71"/>
    <col customWidth="1" min="52" max="53" width="9.14"/>
    <col customWidth="1" min="54" max="54" width="14.57"/>
    <col customWidth="1" min="55" max="59" width="9.14"/>
  </cols>
  <sheetData>
    <row r="1">
      <c r="A1" s="1" t="s">
        <v>0</v>
      </c>
      <c r="B1" s="2">
        <v>2025.0</v>
      </c>
      <c r="C1" s="3"/>
      <c r="D1" s="3"/>
      <c r="E1" s="3"/>
      <c r="F1" s="4"/>
      <c r="G1" s="2">
        <f>B1</f>
        <v>2025</v>
      </c>
      <c r="H1" s="3"/>
      <c r="I1" s="3"/>
      <c r="J1" s="3"/>
      <c r="K1" s="4"/>
      <c r="L1" s="2">
        <f>G1</f>
        <v>2025</v>
      </c>
      <c r="M1" s="3"/>
      <c r="N1" s="3"/>
      <c r="O1" s="3"/>
      <c r="P1" s="4"/>
      <c r="Q1" s="2">
        <f>L1</f>
        <v>2025</v>
      </c>
      <c r="R1" s="3"/>
      <c r="S1" s="3"/>
      <c r="T1" s="3"/>
      <c r="U1" s="4"/>
      <c r="V1" s="2">
        <v>2026.0</v>
      </c>
      <c r="W1" s="3"/>
      <c r="X1" s="3"/>
      <c r="Y1" s="3"/>
      <c r="Z1" s="4"/>
      <c r="AA1" s="2">
        <f>V1</f>
        <v>2026</v>
      </c>
      <c r="AB1" s="3"/>
      <c r="AC1" s="3"/>
      <c r="AD1" s="3"/>
      <c r="AE1" s="4"/>
      <c r="AF1" s="2">
        <f>AA1</f>
        <v>2026</v>
      </c>
      <c r="AG1" s="3"/>
      <c r="AH1" s="3"/>
      <c r="AI1" s="3"/>
      <c r="AJ1" s="4"/>
      <c r="AK1" s="2">
        <f>AF1</f>
        <v>2026</v>
      </c>
      <c r="AL1" s="3"/>
      <c r="AM1" s="3"/>
      <c r="AN1" s="3"/>
      <c r="AO1" s="4"/>
      <c r="AP1" s="2">
        <f>AK1</f>
        <v>2026</v>
      </c>
      <c r="AQ1" s="3"/>
      <c r="AR1" s="3"/>
      <c r="AS1" s="3"/>
      <c r="AT1" s="4"/>
      <c r="AU1" s="2">
        <f>AP1</f>
        <v>2026</v>
      </c>
      <c r="AV1" s="3"/>
      <c r="AW1" s="3"/>
      <c r="AX1" s="3"/>
      <c r="AY1" s="4"/>
      <c r="AZ1" s="5"/>
      <c r="BA1" s="6"/>
      <c r="BB1" s="6"/>
      <c r="BC1" s="6"/>
      <c r="BD1" s="6"/>
      <c r="BE1" s="6"/>
      <c r="BF1" s="6"/>
      <c r="BG1" s="6"/>
    </row>
    <row r="2">
      <c r="A2" s="7"/>
      <c r="B2" s="8">
        <v>9.0</v>
      </c>
      <c r="C2" s="9"/>
      <c r="D2" s="9"/>
      <c r="E2" s="9"/>
      <c r="F2" s="10"/>
      <c r="G2" s="8">
        <v>10.0</v>
      </c>
      <c r="H2" s="9"/>
      <c r="I2" s="9"/>
      <c r="J2" s="9"/>
      <c r="K2" s="10"/>
      <c r="L2" s="8">
        <v>11.0</v>
      </c>
      <c r="M2" s="9"/>
      <c r="N2" s="9"/>
      <c r="O2" s="9"/>
      <c r="P2" s="10"/>
      <c r="Q2" s="8">
        <v>12.0</v>
      </c>
      <c r="R2" s="9"/>
      <c r="S2" s="9"/>
      <c r="T2" s="9"/>
      <c r="U2" s="10"/>
      <c r="V2" s="8">
        <v>1.0</v>
      </c>
      <c r="W2" s="9"/>
      <c r="X2" s="9"/>
      <c r="Y2" s="9"/>
      <c r="Z2" s="10"/>
      <c r="AA2" s="8">
        <v>2.0</v>
      </c>
      <c r="AB2" s="9"/>
      <c r="AC2" s="9"/>
      <c r="AD2" s="9"/>
      <c r="AE2" s="10"/>
      <c r="AF2" s="8">
        <v>3.0</v>
      </c>
      <c r="AG2" s="9"/>
      <c r="AH2" s="9"/>
      <c r="AI2" s="9"/>
      <c r="AJ2" s="10"/>
      <c r="AK2" s="8">
        <v>4.0</v>
      </c>
      <c r="AL2" s="9"/>
      <c r="AM2" s="9"/>
      <c r="AN2" s="9"/>
      <c r="AO2" s="10"/>
      <c r="AP2" s="8">
        <v>5.0</v>
      </c>
      <c r="AQ2" s="9"/>
      <c r="AR2" s="9"/>
      <c r="AS2" s="9"/>
      <c r="AT2" s="10"/>
      <c r="AU2" s="2">
        <v>6.0</v>
      </c>
      <c r="AV2" s="3"/>
      <c r="AW2" s="3"/>
      <c r="AX2" s="3"/>
      <c r="AY2" s="4"/>
      <c r="AZ2" s="5"/>
      <c r="BA2" s="6"/>
      <c r="BB2" s="6"/>
      <c r="BC2" s="6"/>
      <c r="BD2" s="6"/>
      <c r="BE2" s="6"/>
      <c r="BF2" s="6"/>
      <c r="BG2" s="6"/>
    </row>
    <row r="3">
      <c r="A3" s="7"/>
      <c r="B3" s="2" t="str">
        <f>VLOOKUP(B$2,Param!$M$2:$N$14,2,0)</f>
        <v>Septembre</v>
      </c>
      <c r="C3" s="3"/>
      <c r="D3" s="3"/>
      <c r="E3" s="3"/>
      <c r="F3" s="4"/>
      <c r="G3" s="2" t="str">
        <f>VLOOKUP(G$2,Param!$M$2:$N$14,2,0)</f>
        <v>Octobre</v>
      </c>
      <c r="H3" s="3"/>
      <c r="I3" s="3"/>
      <c r="J3" s="3"/>
      <c r="K3" s="4"/>
      <c r="L3" s="2" t="str">
        <f>VLOOKUP(L$2,Param!$M$2:$N$14,2,0)</f>
        <v>Novembre</v>
      </c>
      <c r="M3" s="3"/>
      <c r="N3" s="3"/>
      <c r="O3" s="3"/>
      <c r="P3" s="4"/>
      <c r="Q3" s="2" t="str">
        <f>VLOOKUP(Q$2,Param!$M$2:$N$14,2,0)</f>
        <v>Décembre</v>
      </c>
      <c r="R3" s="3"/>
      <c r="S3" s="3"/>
      <c r="T3" s="3"/>
      <c r="U3" s="4"/>
      <c r="V3" s="2" t="str">
        <f>VLOOKUP(V$2,Param!$M$2:$N$14,2,0)</f>
        <v>Janvier</v>
      </c>
      <c r="W3" s="3"/>
      <c r="X3" s="3"/>
      <c r="Y3" s="3"/>
      <c r="Z3" s="4"/>
      <c r="AA3" s="2" t="str">
        <f>VLOOKUP(AA$2,Param!$M$2:$N$14,2,0)</f>
        <v>Février</v>
      </c>
      <c r="AB3" s="3"/>
      <c r="AC3" s="3"/>
      <c r="AD3" s="3"/>
      <c r="AE3" s="4"/>
      <c r="AF3" s="2" t="str">
        <f>VLOOKUP(AF$2,Param!$M$2:$N$14,2,0)</f>
        <v>Mars</v>
      </c>
      <c r="AG3" s="3"/>
      <c r="AH3" s="3"/>
      <c r="AI3" s="3"/>
      <c r="AJ3" s="4"/>
      <c r="AK3" s="2" t="str">
        <f>VLOOKUP(AK$2,Param!$M$2:$N$14,2,0)</f>
        <v>Avril</v>
      </c>
      <c r="AL3" s="3"/>
      <c r="AM3" s="3"/>
      <c r="AN3" s="3"/>
      <c r="AO3" s="4"/>
      <c r="AP3" s="2" t="str">
        <f>VLOOKUP(AP$2,Param!$M$2:$N$14,2,0)</f>
        <v>Mai</v>
      </c>
      <c r="AQ3" s="3"/>
      <c r="AR3" s="3"/>
      <c r="AS3" s="3"/>
      <c r="AT3" s="4"/>
      <c r="AU3" s="2" t="str">
        <f>VLOOKUP(AU$2,Param!$M$2:$N$14,2,0)</f>
        <v>Juin</v>
      </c>
      <c r="AV3" s="3"/>
      <c r="AW3" s="3"/>
      <c r="AX3" s="3"/>
      <c r="AY3" s="4"/>
      <c r="AZ3" s="5"/>
      <c r="BA3" s="6"/>
      <c r="BB3" s="6"/>
      <c r="BC3" s="6"/>
      <c r="BD3" s="6"/>
      <c r="BE3" s="6"/>
      <c r="BF3" s="6"/>
      <c r="BG3" s="6"/>
    </row>
    <row r="4" ht="20.25" customHeight="1">
      <c r="A4" s="11"/>
      <c r="B4" s="12" t="s">
        <v>0</v>
      </c>
      <c r="C4" s="12" t="s">
        <v>1</v>
      </c>
      <c r="D4" s="13" t="s">
        <v>2</v>
      </c>
      <c r="E4" s="14" t="s">
        <v>3</v>
      </c>
      <c r="F4" s="15" t="s">
        <v>4</v>
      </c>
      <c r="G4" s="12" t="s">
        <v>0</v>
      </c>
      <c r="H4" s="12" t="s">
        <v>1</v>
      </c>
      <c r="I4" s="13" t="s">
        <v>2</v>
      </c>
      <c r="J4" s="14" t="s">
        <v>3</v>
      </c>
      <c r="K4" s="15" t="s">
        <v>4</v>
      </c>
      <c r="L4" s="12" t="s">
        <v>0</v>
      </c>
      <c r="M4" s="12" t="s">
        <v>1</v>
      </c>
      <c r="N4" s="13" t="s">
        <v>2</v>
      </c>
      <c r="O4" s="14" t="s">
        <v>3</v>
      </c>
      <c r="P4" s="15" t="s">
        <v>4</v>
      </c>
      <c r="Q4" s="12" t="s">
        <v>0</v>
      </c>
      <c r="R4" s="12" t="s">
        <v>1</v>
      </c>
      <c r="S4" s="13" t="s">
        <v>2</v>
      </c>
      <c r="T4" s="14" t="s">
        <v>3</v>
      </c>
      <c r="U4" s="15" t="s">
        <v>4</v>
      </c>
      <c r="V4" s="12" t="s">
        <v>0</v>
      </c>
      <c r="W4" s="12" t="s">
        <v>1</v>
      </c>
      <c r="X4" s="13" t="s">
        <v>2</v>
      </c>
      <c r="Y4" s="14" t="s">
        <v>3</v>
      </c>
      <c r="Z4" s="15" t="s">
        <v>4</v>
      </c>
      <c r="AA4" s="12" t="s">
        <v>0</v>
      </c>
      <c r="AB4" s="12" t="s">
        <v>1</v>
      </c>
      <c r="AC4" s="13" t="s">
        <v>2</v>
      </c>
      <c r="AD4" s="14" t="s">
        <v>3</v>
      </c>
      <c r="AE4" s="15" t="s">
        <v>4</v>
      </c>
      <c r="AF4" s="12" t="s">
        <v>0</v>
      </c>
      <c r="AG4" s="12" t="s">
        <v>1</v>
      </c>
      <c r="AH4" s="13" t="s">
        <v>2</v>
      </c>
      <c r="AI4" s="14" t="s">
        <v>3</v>
      </c>
      <c r="AJ4" s="15" t="s">
        <v>4</v>
      </c>
      <c r="AK4" s="12" t="s">
        <v>0</v>
      </c>
      <c r="AL4" s="12" t="s">
        <v>1</v>
      </c>
      <c r="AM4" s="13" t="s">
        <v>2</v>
      </c>
      <c r="AN4" s="14" t="s">
        <v>3</v>
      </c>
      <c r="AO4" s="15" t="s">
        <v>4</v>
      </c>
      <c r="AP4" s="12" t="s">
        <v>0</v>
      </c>
      <c r="AQ4" s="12" t="s">
        <v>1</v>
      </c>
      <c r="AR4" s="13" t="s">
        <v>2</v>
      </c>
      <c r="AS4" s="14" t="s">
        <v>3</v>
      </c>
      <c r="AT4" s="15" t="s">
        <v>4</v>
      </c>
      <c r="AU4" s="12" t="s">
        <v>0</v>
      </c>
      <c r="AV4" s="12" t="s">
        <v>1</v>
      </c>
      <c r="AW4" s="13" t="s">
        <v>2</v>
      </c>
      <c r="AX4" s="14" t="s">
        <v>3</v>
      </c>
      <c r="AY4" s="15" t="s">
        <v>4</v>
      </c>
      <c r="AZ4" s="5"/>
      <c r="BA4" s="6"/>
      <c r="BB4" s="16"/>
      <c r="BC4" s="6"/>
      <c r="BD4" s="6"/>
      <c r="BE4" s="6"/>
      <c r="BF4" s="6"/>
      <c r="BG4" s="6"/>
    </row>
    <row r="5" ht="28.5" customHeight="1">
      <c r="A5" s="12">
        <v>1.0</v>
      </c>
      <c r="B5" s="17" t="str">
        <f>IF(MONTH(DATE(B$1,B$2,$A5))=B$2,VLOOKUP(WEEKDAY(DATE(B$1,B$2,$A5),2),Param!$F$2:$G$9,2,0)," ")</f>
        <v>Lun</v>
      </c>
      <c r="C5" s="18" t="str">
        <f>IF(OR(B5=" ",ISERROR(VLOOKUP(DATE(B$1,B$2,$A5),Param!$I:$J,2,0))),"",VLOOKUP(DATE(B$1,B$2,$A5),Param!$I:$J,2,0))</f>
        <v/>
      </c>
      <c r="D5" s="18" t="str">
        <f>IF(OR(B5=" ",ISERROR(VLOOKUP(DATE(B$1,B$2,$A5),'Compétitions'!$B$1:$D$157,1,0))),"",VLOOKUP("0-"&amp;DATE(B$1,B$2,$A5),'Compétitions'!$A$1:$D$157,4,0)&amp;" "&amp;VLOOKUP("0-"&amp;DATE(B$1,B$2,$A5),'Compétitions'!$A$1:$D$157,3,0))</f>
        <v/>
      </c>
      <c r="E5" s="18" t="str">
        <f>IF(OR(B5=" ",ISERROR(VLOOKUP(DATE(B$1,B$2,$A5),'Compétitions'!$B$1:$D$157,1,0))),"",VLOOKUP("1-"&amp;DATE(B$1,B$2,$A5),'Compétitions'!$A$1:$D$157,4,0)&amp;" "&amp;VLOOKUP("1-"&amp;DATE(B$1,B$2,$A5),'Compétitions'!$A$1:$D$157,3,0))</f>
        <v/>
      </c>
      <c r="F5" s="18" t="str">
        <f>IF(OR(B5=" ",ISERROR(VLOOKUP(DATE(B$1,B$2,$A5),'Compétitions'!$B$1:$D$157,1,0))),"",VLOOKUP("2-"&amp;DATE(B$1,B$2,$A5),'Compétitions'!$A$1:$D$157,4,0)&amp;" "&amp;VLOOKUP("2-"&amp;DATE(B$1,B$2,$A5),'Compétitions'!$A$1:$D$157,3,0))</f>
        <v/>
      </c>
      <c r="G5" s="18" t="str">
        <f>IF(MONTH(DATE(G$1,G$2,$A5))=G$2,VLOOKUP(WEEKDAY(DATE(G$1,G$2,$A5),2),Param!$F$2:$G$9,2,0)," ")</f>
        <v>Mer</v>
      </c>
      <c r="H5" s="18" t="str">
        <f>IF(OR(G5=" ",ISERROR(VLOOKUP(DATE(G$1,G$2,$A5),Param!$I:$J,2,0))),"",VLOOKUP(DATE(G$1,G$2,$A5),Param!$I:$J,2,0))</f>
        <v/>
      </c>
      <c r="I5" s="18" t="str">
        <f>IF(OR(G5=" ",ISERROR(VLOOKUP(DATE(G$1,G$2,$A5),'Compétitions'!$B$1:$D$157,1,0))),"",VLOOKUP("0-"&amp;DATE(G$1,G$2,$A5),'Compétitions'!$A$1:$D$157,4,0)&amp;" "&amp;VLOOKUP("0-"&amp;DATE(G$1,G$2,$A5),'Compétitions'!$A$1:$D$157,3,0))</f>
        <v/>
      </c>
      <c r="J5" s="18" t="str">
        <f>IF(OR(G5=" ",ISERROR(VLOOKUP(DATE(G$1,G$2,$A5),'Compétitions'!$B$1:$D$157,1,0))),"",VLOOKUP("1-"&amp;DATE(G$1,G$2,$A5),'Compétitions'!$A$1:$D$157,4,0)&amp;" "&amp;VLOOKUP("1-"&amp;DATE(G$1,G$2,$A5),'Compétitions'!$A$1:$D$157,3,0))</f>
        <v/>
      </c>
      <c r="K5" s="18" t="str">
        <f>IF(OR(G5=" ",ISERROR(VLOOKUP(DATE(G$1,G$2,$A5),'Compétitions'!$B$1:$D$157,1,0))),"",VLOOKUP("2-"&amp;DATE(G$1,G$2,$A5),'Compétitions'!$A$1:$D$157,4,0)&amp;" "&amp;VLOOKUP("2-"&amp;DATE(G$1,G$2,$A5),'Compétitions'!$A$1:$D$157,3,0))</f>
        <v/>
      </c>
      <c r="L5" s="18" t="str">
        <f>IF(MONTH(DATE(L$1,L$2,$A5))=L$2,VLOOKUP(WEEKDAY(DATE(L$1,L$2,$A5),2),Param!$F$2:$G$9,2,0)," ")</f>
        <v>Sam</v>
      </c>
      <c r="M5" s="18" t="str">
        <f>IF(OR(L5=" ",ISERROR(VLOOKUP(DATE(L$1,L$2,$A5),Param!$I:$J,2,0))),"",VLOOKUP(DATE(L$1,L$2,$A5),Param!$I:$J,2,0))</f>
        <v>F</v>
      </c>
      <c r="N5" s="18" t="str">
        <f>IF(OR(L5=" ",ISERROR(VLOOKUP(DATE(L$1,L$2,$A5),'Compétitions'!$B$1:$D$157,1,0))),"",VLOOKUP("0-"&amp;DATE(L$1,L$2,$A5),'Compétitions'!$A$1:$D$157,4,0)&amp;" "&amp;VLOOKUP("0-"&amp;DATE(L$1,L$2,$A5),'Compétitions'!$A$1:$D$157,3,0))</f>
        <v/>
      </c>
      <c r="O5" s="18" t="str">
        <f>IF(OR(L5=" ",ISERROR(VLOOKUP(DATE(L$1,L$2,$A5),'Compétitions'!$B$1:$D$157,1,0))),"",VLOOKUP("1-"&amp;DATE(L$1,L$2,$A5),'Compétitions'!$A$1:$D$157,4,0)&amp;" "&amp;VLOOKUP("1-"&amp;DATE(L$1,L$2,$A5),'Compétitions'!$A$1:$D$157,3,0))</f>
        <v/>
      </c>
      <c r="P5" s="18" t="str">
        <f>IF(OR(L5=" ",ISERROR(VLOOKUP(DATE(L$1,L$2,$A5),'Compétitions'!$B$1:$D$157,1,0))),"",VLOOKUP("2-"&amp;DATE(L$1,L$2,$A5),'Compétitions'!$A$1:$D$157,4,0)&amp;" "&amp;VLOOKUP("2-"&amp;DATE(L$1,L$2,$A5),'Compétitions'!$A$1:$D$157,3,0))</f>
        <v/>
      </c>
      <c r="Q5" s="18" t="str">
        <f>IF(MONTH(DATE(Q$1,Q$2,$A5))=Q$2,VLOOKUP(WEEKDAY(DATE(Q$1,Q$2,$A5),2),Param!$F$2:$G$9,2,0)," ")</f>
        <v>Lun</v>
      </c>
      <c r="R5" s="18" t="str">
        <f>IF(OR(Q5=" ",ISERROR(VLOOKUP(DATE(Q$1,Q$2,$A5),Param!$I:$J,2,0))),"",VLOOKUP(DATE(Q$1,Q$2,$A5),Param!$I:$J,2,0))</f>
        <v/>
      </c>
      <c r="S5" s="18" t="str">
        <f>IF(OR(Q5=" ",ISERROR(VLOOKUP(DATE(Q$1,Q$2,$A5),'Compétitions'!$B$1:$D$157,1,0))),"",VLOOKUP("0-"&amp;DATE(Q$1,Q$2,$A5),'Compétitions'!$A$1:$D$157,4,0)&amp;" "&amp;VLOOKUP("0-"&amp;DATE(Q$1,Q$2,$A5),'Compétitions'!$A$1:$D$157,3,0))</f>
        <v/>
      </c>
      <c r="T5" s="18" t="str">
        <f>IF(OR(Q5=" ",ISERROR(VLOOKUP(DATE(Q$1,Q$2,$A5),'Compétitions'!$B$1:$D$157,1,0))),"",VLOOKUP("1-"&amp;DATE(Q$1,Q$2,$A5),'Compétitions'!$A$1:$D$157,4,0)&amp;" "&amp;VLOOKUP("1-"&amp;DATE(Q$1,Q$2,$A5),'Compétitions'!$A$1:$D$157,3,0))</f>
        <v/>
      </c>
      <c r="U5" s="18" t="str">
        <f>IF(OR(Q5=" ",ISERROR(VLOOKUP(DATE(Q$1,Q$2,$A5),'Compétitions'!$B$1:$D$157,1,0))),"",VLOOKUP("2-"&amp;DATE(Q$1,Q$2,$A5),'Compétitions'!$A$1:$D$157,4,0)&amp;" "&amp;VLOOKUP("2-"&amp;DATE(Q$1,Q$2,$A5),'Compétitions'!$A$1:$D$157,3,0))</f>
        <v/>
      </c>
      <c r="V5" s="18" t="str">
        <f>IF(MONTH(DATE(V$1,V$2,$A5))=V$2,VLOOKUP(WEEKDAY(DATE(V$1,V$2,$A5),2),Param!$F$2:$G$9,2,0)," ")</f>
        <v>Jeu</v>
      </c>
      <c r="W5" s="18" t="str">
        <f>IF(OR(V5=" ",ISERROR(VLOOKUP(DATE(V$1,V$2,$A5),Param!$I:$J,2,0))),"",VLOOKUP(DATE(V$1,V$2,$A5),Param!$I:$J,2,0))</f>
        <v>F</v>
      </c>
      <c r="X5" s="18" t="str">
        <f>IF(OR(V5=" ",ISERROR(VLOOKUP(DATE(V$1,V$2,$A5),'Compétitions'!$B$1:$D$157,1,0))),"",VLOOKUP("0-"&amp;DATE(V$1,V$2,$A5),'Compétitions'!$A$1:$D$157,4,0)&amp;" "&amp;VLOOKUP("0-"&amp;DATE(V$1,V$2,$A5),'Compétitions'!$A$1:$D$157,3,0))</f>
        <v/>
      </c>
      <c r="Y5" s="18" t="str">
        <f>IF(OR(V5=" ",ISERROR(VLOOKUP(DATE(V$1,V$2,$A5),'Compétitions'!$B$1:$D$157,1,0))),"",VLOOKUP("1-"&amp;DATE(V$1,V$2,$A5),'Compétitions'!$A$1:$D$157,4,0)&amp;" "&amp;VLOOKUP("1-"&amp;DATE(V$1,V$2,$A5),'Compétitions'!$A$1:$D$157,3,0))</f>
        <v/>
      </c>
      <c r="Z5" s="18" t="str">
        <f>IF(OR(V5=" ",ISERROR(VLOOKUP(DATE(V$1,V$2,$A5),'Compétitions'!$B$1:$D$157,1,0))),"",VLOOKUP("2-"&amp;DATE(V$1,V$2,$A5),'Compétitions'!$A$1:$D$157,4,0)&amp;" "&amp;VLOOKUP("2-"&amp;DATE(V$1,V$2,$A5),'Compétitions'!$A$1:$D$157,3,0))</f>
        <v/>
      </c>
      <c r="AA5" s="18" t="str">
        <f>IF(MONTH(DATE(AA$1,AA$2,$A5))=AA$2,VLOOKUP(WEEKDAY(DATE(AA$1,AA$2,$A5),2),Param!$F$2:$G$9,2,0)," ")</f>
        <v>Dim</v>
      </c>
      <c r="AB5" s="18" t="str">
        <f>IF(OR(AA5=" ",ISERROR(VLOOKUP(DATE(AA$1,AA$2,$A5),Param!$I:$J,2,0))),"",VLOOKUP(DATE(AA$1,AA$2,$A5),Param!$I:$J,2,0))</f>
        <v/>
      </c>
      <c r="AC5" s="18" t="str">
        <f>IF(OR(AA5=" ",ISERROR(VLOOKUP(DATE(AA$1,AA$2,$A5),'Compétitions'!$B$1:$D$157,1,0))),"",VLOOKUP("0-"&amp;DATE(AA$1,AA$2,$A5),'Compétitions'!$A$1:$D$157,4,0)&amp;" "&amp;VLOOKUP("0-"&amp;DATE(AA$1,AA$2,$A5),'Compétitions'!$A$1:$D$157,3,0))</f>
        <v>LGE FL Fém. 9</v>
      </c>
      <c r="AD5" s="18" t="str">
        <f>IF(OR(AA5=" ",ISERROR(VLOOKUP(DATE(AA$1,AA$2,$A5),'Compétitions'!$B$1:$D$157,1,0))),"",VLOOKUP("1-"&amp;DATE(AA$1,AA$2,$A5),'Compétitions'!$A$1:$D$157,4,0)&amp;" "&amp;VLOOKUP("1-"&amp;DATE(AA$1,AA$2,$A5),'Compétitions'!$A$1:$D$157,3,0))</f>
        <v>FFB TN4</v>
      </c>
      <c r="AE5" s="18" t="str">
        <f>IF(OR(AA5=" ",ISERROR(VLOOKUP(DATE(AA$1,AA$2,$A5),'Compétitions'!$B$1:$D$157,1,0))),"",VLOOKUP("2-"&amp;DATE(AA$1,AA$2,$A5),'Compétitions'!$A$1:$D$157,4,0)&amp;" "&amp;VLOOKUP("2-"&amp;DATE(AA$1,AA$2,$A5),'Compétitions'!$A$1:$D$157,3,0))</f>
        <v>#N/A</v>
      </c>
      <c r="AF5" s="18" t="str">
        <f>IF(MONTH(DATE(AF$1,AF$2,$A5))=AF$2,VLOOKUP(WEEKDAY(DATE(AF$1,AF$2,$A5),2),Param!$F$2:$G$9,2,0)," ")</f>
        <v>Dim</v>
      </c>
      <c r="AG5" s="18" t="str">
        <f>IF(OR(AF5=" ",ISERROR(VLOOKUP(DATE(AF$1,AF$2,$A5),Param!$I:$J,2,0))),"",VLOOKUP(DATE(AF$1,AF$2,$A5),Param!$I:$J,2,0))</f>
        <v>VBC</v>
      </c>
      <c r="AH5" s="18" t="str">
        <f>IF(OR(AF5=" ",ISERROR(VLOOKUP(DATE(AF$1,AF$2,$A5),'Compétitions'!$B$1:$D$157,1,0))),"",VLOOKUP("0-"&amp;DATE(AF$1,AF$2,$A5),'Compétitions'!$A$1:$D$157,4,0)&amp;" "&amp;VLOOKUP("0-"&amp;DATE(AF$1,AF$2,$A5),'Compétitions'!$A$1:$D$157,3,0))</f>
        <v/>
      </c>
      <c r="AI5" s="18" t="str">
        <f>IF(OR(AF5=" ",ISERROR(VLOOKUP(DATE(AF$1,AF$2,$A5),'Compétitions'!$B$1:$D$157,1,0))),"",VLOOKUP("1-"&amp;DATE(AF$1,AF$2,$A5),'Compétitions'!$A$1:$D$157,4,0)&amp;" "&amp;VLOOKUP("1-"&amp;DATE(AF$1,AF$2,$A5),'Compétitions'!$A$1:$D$157,3,0))</f>
        <v/>
      </c>
      <c r="AJ5" s="18" t="str">
        <f>IF(OR(AF5=" ",ISERROR(VLOOKUP(DATE(AF$1,AF$2,$A5),'Compétitions'!$B$1:$D$157,1,0))),"",VLOOKUP("2-"&amp;DATE(AF$1,AF$2,$A5),'Compétitions'!$A$1:$D$157,4,0)&amp;" "&amp;VLOOKUP("2-"&amp;DATE(AF$1,AF$2,$A5),'Compétitions'!$A$1:$D$157,3,0))</f>
        <v/>
      </c>
      <c r="AK5" s="18" t="str">
        <f>IF(MONTH(DATE(AK$1,AK$2,$A5))=AK$2,VLOOKUP(WEEKDAY(DATE(AK$1,AK$2,$A5),2),Param!$F$2:$G$9,2,0)," ")</f>
        <v>Mer</v>
      </c>
      <c r="AL5" s="18" t="str">
        <f>IF(OR(AK5=" ",ISERROR(VLOOKUP(DATE(AK$1,AK$2,$A5),Param!$I:$J,2,0))),"",VLOOKUP(DATE(AK$1,AK$2,$A5),Param!$I:$J,2,0))</f>
        <v/>
      </c>
      <c r="AM5" s="18" t="str">
        <f>IF(OR(AK5=" ",ISERROR(VLOOKUP(DATE(AK$1,AK$2,$A5),'Compétitions'!$B$1:$D$157,1,0))),"",VLOOKUP("0-"&amp;DATE(AK$1,AK$2,$A5),'Compétitions'!$A$1:$D$157,4,0)&amp;" "&amp;VLOOKUP("0-"&amp;DATE(AK$1,AK$2,$A5),'Compétitions'!$A$1:$D$157,3,0))</f>
        <v/>
      </c>
      <c r="AN5" s="18" t="str">
        <f>IF(OR(AK5=" ",ISERROR(VLOOKUP(DATE(AK$1,AK$2,$A5),'Compétitions'!$B$1:$D$157,1,0))),"",VLOOKUP("1-"&amp;DATE(AK$1,AK$2,$A5),'Compétitions'!$A$1:$D$157,4,0)&amp;" "&amp;VLOOKUP("1-"&amp;DATE(AK$1,AK$2,$A5),'Compétitions'!$A$1:$D$157,3,0))</f>
        <v/>
      </c>
      <c r="AO5" s="18" t="str">
        <f>IF(OR(AK5=" ",ISERROR(VLOOKUP(DATE(AK$1,AK$2,$A5),'Compétitions'!$B$1:$D$157,1,0))),"",VLOOKUP("2-"&amp;DATE(AK$1,AK$2,$A5),'Compétitions'!$A$1:$D$157,4,0)&amp;" "&amp;VLOOKUP("2-"&amp;DATE(AK$1,AK$2,$A5),'Compétitions'!$A$1:$D$157,3,0))</f>
        <v/>
      </c>
      <c r="AP5" s="18" t="str">
        <f>IF(MONTH(DATE(AP$1,AP$2,$A5))=AP$2,VLOOKUP(WEEKDAY(DATE(AP$1,AP$2,$A5),2),Param!$F$2:$G$9,2,0)," ")</f>
        <v>Ven</v>
      </c>
      <c r="AQ5" s="18" t="str">
        <f>IF(OR(AP5=" ",ISERROR(VLOOKUP(DATE(AP$1,AP$2,$A5),Param!$I:$J,2,0))),"",VLOOKUP(DATE(AP$1,AP$2,$A5),Param!$I:$J,2,0))</f>
        <v>VC</v>
      </c>
      <c r="AR5" s="18" t="str">
        <f>IF(OR(AP5=" ",ISERROR(VLOOKUP(DATE(AP$1,AP$2,$A5),'Compétitions'!$B$1:$D$157,1,0))),"",VLOOKUP("0-"&amp;DATE(AP$1,AP$2,$A5),'Compétitions'!$A$1:$D$157,4,0)&amp;" "&amp;VLOOKUP("0-"&amp;DATE(AP$1,AP$2,$A5),'Compétitions'!$A$1:$D$157,3,0))</f>
        <v>FFB FF U23 et Fém.</v>
      </c>
      <c r="AS5" s="18" t="str">
        <f>IF(OR(AP5=" ",ISERROR(VLOOKUP(DATE(AP$1,AP$2,$A5),'Compétitions'!$B$1:$D$157,1,0))),"",VLOOKUP("1-"&amp;DATE(AP$1,AP$2,$A5),'Compétitions'!$A$1:$D$157,4,0)&amp;" "&amp;VLOOKUP("1-"&amp;DATE(AP$1,AP$2,$A5),'Compétitions'!$A$1:$D$157,3,0))</f>
        <v>#N/A</v>
      </c>
      <c r="AT5" s="18" t="str">
        <f>IF(OR(AP5=" ",ISERROR(VLOOKUP(DATE(AP$1,AP$2,$A5),'Compétitions'!$B$1:$D$157,1,0))),"",VLOOKUP("2-"&amp;DATE(AP$1,AP$2,$A5),'Compétitions'!$A$1:$D$157,4,0)&amp;" "&amp;VLOOKUP("2-"&amp;DATE(AP$1,AP$2,$A5),'Compétitions'!$A$1:$D$157,3,0))</f>
        <v>FFB Coupe France</v>
      </c>
      <c r="AU5" s="18" t="str">
        <f>IF(MONTH(DATE(AU$1,AU$2,$A5))=AU$2,VLOOKUP(WEEKDAY(DATE(AU$1,AU$2,$A5),2),Param!$F$2:$G$9,2,0)," ")</f>
        <v>Lun</v>
      </c>
      <c r="AV5" s="18" t="str">
        <f>IF(OR(AU5=" ",ISERROR(VLOOKUP(DATE(AU$1,AU$2,$A5),Param!$I:$J,2,0))),"",VLOOKUP(DATE(AU$1,AU$2,$A5),Param!$I:$J,2,0))</f>
        <v/>
      </c>
      <c r="AW5" s="18" t="str">
        <f>IF(OR(AU5=" ",ISERROR(VLOOKUP(DATE(AU$1,AU$2,$A5),'Compétitions'!$B$1:$D$157,1,0))),"",VLOOKUP("0-"&amp;DATE(AU$1,AU$2,$A5),'Compétitions'!$A$1:$D$157,4,0)&amp;" "&amp;VLOOKUP("0-"&amp;DATE(AU$1,AU$2,$A5),'Compétitions'!$A$1:$D$157,3,0))</f>
        <v/>
      </c>
      <c r="AX5" s="18" t="str">
        <f>IF(OR(AU5=" ",ISERROR(VLOOKUP(DATE(AU$1,AU$2,$A5),'Compétitions'!$B$1:$D$157,1,0))),"",VLOOKUP("1-"&amp;DATE(AU$1,AU$2,$A5),'Compétitions'!$A$1:$D$157,4,0)&amp;" "&amp;VLOOKUP("1-"&amp;DATE(AU$1,AU$2,$A5),'Compétitions'!$A$1:$D$157,3,0))</f>
        <v/>
      </c>
      <c r="AY5" s="18" t="str">
        <f>IF(OR(AU5=" ",ISERROR(VLOOKUP(DATE(AU$1,AU$2,$A5),'Compétitions'!$B$1:$D$157,1,0))),"",VLOOKUP("2-"&amp;DATE(AU$1,AU$2,$A5),'Compétitions'!$A$1:$D$157,4,0)&amp;" "&amp;VLOOKUP("2-"&amp;DATE(AU$1,AU$2,$A5),'Compétitions'!$A$1:$D$157,3,0))</f>
        <v/>
      </c>
      <c r="AZ5" s="6"/>
      <c r="BA5" s="6"/>
      <c r="BB5" s="6"/>
      <c r="BC5" s="6"/>
      <c r="BD5" s="6"/>
      <c r="BE5" s="6"/>
      <c r="BF5" s="6"/>
      <c r="BG5" s="6"/>
    </row>
    <row r="6" ht="28.5" customHeight="1">
      <c r="A6" s="12">
        <v>2.0</v>
      </c>
      <c r="B6" s="17" t="str">
        <f>IF(MONTH(DATE(B$1,B$2,$A6))=B$2,VLOOKUP(WEEKDAY(DATE(B$1,B$2,$A6),2),Param!$F$2:$G$9,2,0)," ")</f>
        <v>Mar</v>
      </c>
      <c r="C6" s="18" t="str">
        <f>IF(OR(B6=" ",ISERROR(VLOOKUP(DATE(B$1,B$2,$A6),Param!$I:$J,2,0))),"",VLOOKUP(DATE(B$1,B$2,$A6),Param!$I:$J,2,0))</f>
        <v/>
      </c>
      <c r="D6" s="18" t="str">
        <f>IF(OR(B6=" ",ISERROR(VLOOKUP(DATE(B$1,B$2,$A6),'Compétitions'!$B$1:$D$157,1,0))),"",VLOOKUP("0-"&amp;DATE(B$1,B$2,$A6),'Compétitions'!$A$1:$D$157,4,0)&amp;" "&amp;VLOOKUP("0-"&amp;DATE(B$1,B$2,$A6),'Compétitions'!$A$1:$D$157,3,0))</f>
        <v/>
      </c>
      <c r="E6" s="18" t="str">
        <f>IF(OR(B6=" ",ISERROR(VLOOKUP(DATE(B$1,B$2,$A6),'Compétitions'!$B$1:$D$157,1,0))),"",VLOOKUP("1-"&amp;DATE(B$1,B$2,$A6),'Compétitions'!$A$1:$D$157,4,0)&amp;" "&amp;VLOOKUP("1-"&amp;DATE(B$1,B$2,$A6),'Compétitions'!$A$1:$D$157,3,0))</f>
        <v/>
      </c>
      <c r="F6" s="18" t="str">
        <f>IF(OR(B6=" ",ISERROR(VLOOKUP(DATE(B$1,B$2,$A6),'Compétitions'!$B$1:$D$157,1,0))),"",VLOOKUP("2-"&amp;DATE(B$1,B$2,$A6),'Compétitions'!$A$1:$D$157,4,0)&amp;" "&amp;VLOOKUP("2-"&amp;DATE(B$1,B$2,$A6),'Compétitions'!$A$1:$D$157,3,0))</f>
        <v/>
      </c>
      <c r="G6" s="18" t="str">
        <f>IF(MONTH(DATE(G$1,G$2,$A6))=G$2,VLOOKUP(WEEKDAY(DATE(G$1,G$2,$A6),2),Param!$F$2:$G$9,2,0)," ")</f>
        <v>Jeu</v>
      </c>
      <c r="H6" s="18" t="str">
        <f>IF(OR(G6=" ",ISERROR(VLOOKUP(DATE(G$1,G$2,$A6),Param!$I:$J,2,0))),"",VLOOKUP(DATE(G$1,G$2,$A6),Param!$I:$J,2,0))</f>
        <v/>
      </c>
      <c r="I6" s="18" t="str">
        <f>IF(OR(G6=" ",ISERROR(VLOOKUP(DATE(G$1,G$2,$A6),'Compétitions'!$B$1:$D$157,1,0))),"",VLOOKUP("0-"&amp;DATE(G$1,G$2,$A6),'Compétitions'!$A$1:$D$157,4,0)&amp;" "&amp;VLOOKUP("0-"&amp;DATE(G$1,G$2,$A6),'Compétitions'!$A$1:$D$157,3,0))</f>
        <v/>
      </c>
      <c r="J6" s="18" t="str">
        <f>IF(OR(G6=" ",ISERROR(VLOOKUP(DATE(G$1,G$2,$A6),'Compétitions'!$B$1:$D$157,1,0))),"",VLOOKUP("1-"&amp;DATE(G$1,G$2,$A6),'Compétitions'!$A$1:$D$157,4,0)&amp;" "&amp;VLOOKUP("1-"&amp;DATE(G$1,G$2,$A6),'Compétitions'!$A$1:$D$157,3,0))</f>
        <v/>
      </c>
      <c r="K6" s="18" t="str">
        <f>IF(OR(G6=" ",ISERROR(VLOOKUP(DATE(G$1,G$2,$A6),'Compétitions'!$B$1:$D$157,1,0))),"",VLOOKUP("2-"&amp;DATE(G$1,G$2,$A6),'Compétitions'!$A$1:$D$157,4,0)&amp;" "&amp;VLOOKUP("2-"&amp;DATE(G$1,G$2,$A6),'Compétitions'!$A$1:$D$157,3,0))</f>
        <v/>
      </c>
      <c r="L6" s="18" t="str">
        <f>IF(MONTH(DATE(L$1,L$2,$A6))=L$2,VLOOKUP(WEEKDAY(DATE(L$1,L$2,$A6),2),Param!$F$2:$G$9,2,0)," ")</f>
        <v>Dim</v>
      </c>
      <c r="M6" s="18" t="str">
        <f>IF(OR(L6=" ",ISERROR(VLOOKUP(DATE(L$1,L$2,$A6),Param!$I:$J,2,0))),"",VLOOKUP(DATE(L$1,L$2,$A6),Param!$I:$J,2,0))</f>
        <v>V</v>
      </c>
      <c r="N6" s="18" t="str">
        <f>IF(OR(L6=" ",ISERROR(VLOOKUP(DATE(L$1,L$2,$A6),'Compétitions'!$B$1:$D$157,1,0))),"",VLOOKUP("0-"&amp;DATE(L$1,L$2,$A6),'Compétitions'!$A$1:$D$157,4,0)&amp;" "&amp;VLOOKUP("0-"&amp;DATE(L$1,L$2,$A6),'Compétitions'!$A$1:$D$157,3,0))</f>
        <v/>
      </c>
      <c r="O6" s="18" t="str">
        <f>IF(OR(L6=" ",ISERROR(VLOOKUP(DATE(L$1,L$2,$A6),'Compétitions'!$B$1:$D$157,1,0))),"",VLOOKUP("1-"&amp;DATE(L$1,L$2,$A6),'Compétitions'!$A$1:$D$157,4,0)&amp;" "&amp;VLOOKUP("1-"&amp;DATE(L$1,L$2,$A6),'Compétitions'!$A$1:$D$157,3,0))</f>
        <v/>
      </c>
      <c r="P6" s="18" t="str">
        <f>IF(OR(L6=" ",ISERROR(VLOOKUP(DATE(L$1,L$2,$A6),'Compétitions'!$B$1:$D$157,1,0))),"",VLOOKUP("2-"&amp;DATE(L$1,L$2,$A6),'Compétitions'!$A$1:$D$157,4,0)&amp;" "&amp;VLOOKUP("2-"&amp;DATE(L$1,L$2,$A6),'Compétitions'!$A$1:$D$157,3,0))</f>
        <v/>
      </c>
      <c r="Q6" s="18" t="str">
        <f>IF(MONTH(DATE(Q$1,Q$2,$A6))=Q$2,VLOOKUP(WEEKDAY(DATE(Q$1,Q$2,$A6),2),Param!$F$2:$G$9,2,0)," ")</f>
        <v>Mar</v>
      </c>
      <c r="R6" s="18" t="str">
        <f>IF(OR(Q6=" ",ISERROR(VLOOKUP(DATE(Q$1,Q$2,$A6),Param!$I:$J,2,0))),"",VLOOKUP(DATE(Q$1,Q$2,$A6),Param!$I:$J,2,0))</f>
        <v/>
      </c>
      <c r="S6" s="18" t="str">
        <f>IF(OR(Q6=" ",ISERROR(VLOOKUP(DATE(Q$1,Q$2,$A6),'Compétitions'!$B$1:$D$157,1,0))),"",VLOOKUP("0-"&amp;DATE(Q$1,Q$2,$A6),'Compétitions'!$A$1:$D$157,4,0)&amp;" "&amp;VLOOKUP("0-"&amp;DATE(Q$1,Q$2,$A6),'Compétitions'!$A$1:$D$157,3,0))</f>
        <v/>
      </c>
      <c r="T6" s="18" t="str">
        <f>IF(OR(Q6=" ",ISERROR(VLOOKUP(DATE(Q$1,Q$2,$A6),'Compétitions'!$B$1:$D$157,1,0))),"",VLOOKUP("1-"&amp;DATE(Q$1,Q$2,$A6),'Compétitions'!$A$1:$D$157,4,0)&amp;" "&amp;VLOOKUP("1-"&amp;DATE(Q$1,Q$2,$A6),'Compétitions'!$A$1:$D$157,3,0))</f>
        <v/>
      </c>
      <c r="U6" s="18" t="str">
        <f>IF(OR(Q6=" ",ISERROR(VLOOKUP(DATE(Q$1,Q$2,$A6),'Compétitions'!$B$1:$D$157,1,0))),"",VLOOKUP("2-"&amp;DATE(Q$1,Q$2,$A6),'Compétitions'!$A$1:$D$157,4,0)&amp;" "&amp;VLOOKUP("2-"&amp;DATE(Q$1,Q$2,$A6),'Compétitions'!$A$1:$D$157,3,0))</f>
        <v/>
      </c>
      <c r="V6" s="18" t="str">
        <f>IF(MONTH(DATE(V$1,V$2,$A6))=V$2,VLOOKUP(WEEKDAY(DATE(V$1,V$2,$A6),2),Param!$F$2:$G$9,2,0)," ")</f>
        <v>Ven</v>
      </c>
      <c r="W6" s="18" t="str">
        <f>IF(OR(V6=" ",ISERROR(VLOOKUP(DATE(V$1,V$2,$A6),Param!$I:$J,2,0))),"",VLOOKUP(DATE(V$1,V$2,$A6),Param!$I:$J,2,0))</f>
        <v>V</v>
      </c>
      <c r="X6" s="18" t="str">
        <f>IF(OR(V6=" ",ISERROR(VLOOKUP(DATE(V$1,V$2,$A6),'Compétitions'!$B$1:$D$157,1,0))),"",VLOOKUP("0-"&amp;DATE(V$1,V$2,$A6),'Compétitions'!$A$1:$D$157,4,0)&amp;" "&amp;VLOOKUP("0-"&amp;DATE(V$1,V$2,$A6),'Compétitions'!$A$1:$D$157,3,0))</f>
        <v/>
      </c>
      <c r="Y6" s="18" t="str">
        <f>IF(OR(V6=" ",ISERROR(VLOOKUP(DATE(V$1,V$2,$A6),'Compétitions'!$B$1:$D$157,1,0))),"",VLOOKUP("1-"&amp;DATE(V$1,V$2,$A6),'Compétitions'!$A$1:$D$157,4,0)&amp;" "&amp;VLOOKUP("1-"&amp;DATE(V$1,V$2,$A6),'Compétitions'!$A$1:$D$157,3,0))</f>
        <v/>
      </c>
      <c r="Z6" s="18" t="str">
        <f>IF(OR(V6=" ",ISERROR(VLOOKUP(DATE(V$1,V$2,$A6),'Compétitions'!$B$1:$D$157,1,0))),"",VLOOKUP("2-"&amp;DATE(V$1,V$2,$A6),'Compétitions'!$A$1:$D$157,4,0)&amp;" "&amp;VLOOKUP("2-"&amp;DATE(V$1,V$2,$A6),'Compétitions'!$A$1:$D$157,3,0))</f>
        <v/>
      </c>
      <c r="AA6" s="18" t="str">
        <f>IF(MONTH(DATE(AA$1,AA$2,$A6))=AA$2,VLOOKUP(WEEKDAY(DATE(AA$1,AA$2,$A6),2),Param!$F$2:$G$9,2,0)," ")</f>
        <v>Lun</v>
      </c>
      <c r="AB6" s="18" t="str">
        <f>IF(OR(AA6=" ",ISERROR(VLOOKUP(DATE(AA$1,AA$2,$A6),Param!$I:$J,2,0))),"",VLOOKUP(DATE(AA$1,AA$2,$A6),Param!$I:$J,2,0))</f>
        <v/>
      </c>
      <c r="AC6" s="18" t="str">
        <f>IF(OR(AA6=" ",ISERROR(VLOOKUP(DATE(AA$1,AA$2,$A6),'Compétitions'!$B$1:$D$157,1,0))),"",VLOOKUP("0-"&amp;DATE(AA$1,AA$2,$A6),'Compétitions'!$A$1:$D$157,4,0)&amp;" "&amp;VLOOKUP("0-"&amp;DATE(AA$1,AA$2,$A6),'Compétitions'!$A$1:$D$157,3,0))</f>
        <v/>
      </c>
      <c r="AD6" s="18" t="str">
        <f>IF(OR(AA6=" ",ISERROR(VLOOKUP(DATE(AA$1,AA$2,$A6),'Compétitions'!$B$1:$D$157,1,0))),"",VLOOKUP("1-"&amp;DATE(AA$1,AA$2,$A6),'Compétitions'!$A$1:$D$157,4,0)&amp;" "&amp;VLOOKUP("1-"&amp;DATE(AA$1,AA$2,$A6),'Compétitions'!$A$1:$D$157,3,0))</f>
        <v/>
      </c>
      <c r="AE6" s="18" t="str">
        <f>IF(OR(AA6=" ",ISERROR(VLOOKUP(DATE(AA$1,AA$2,$A6),'Compétitions'!$B$1:$D$157,1,0))),"",VLOOKUP("2-"&amp;DATE(AA$1,AA$2,$A6),'Compétitions'!$A$1:$D$157,4,0)&amp;" "&amp;VLOOKUP("2-"&amp;DATE(AA$1,AA$2,$A6),'Compétitions'!$A$1:$D$157,3,0))</f>
        <v/>
      </c>
      <c r="AF6" s="18" t="str">
        <f>IF(MONTH(DATE(AF$1,AF$2,$A6))=AF$2,VLOOKUP(WEEKDAY(DATE(AF$1,AF$2,$A6),2),Param!$F$2:$G$9,2,0)," ")</f>
        <v>Lun</v>
      </c>
      <c r="AG6" s="18" t="str">
        <f>IF(OR(AF6=" ",ISERROR(VLOOKUP(DATE(AF$1,AF$2,$A6),Param!$I:$J,2,0))),"",VLOOKUP(DATE(AF$1,AF$2,$A6),Param!$I:$J,2,0))</f>
        <v>VC</v>
      </c>
      <c r="AH6" s="18" t="str">
        <f>IF(OR(AF6=" ",ISERROR(VLOOKUP(DATE(AF$1,AF$2,$A6),'Compétitions'!$B$1:$D$157,1,0))),"",VLOOKUP("0-"&amp;DATE(AF$1,AF$2,$A6),'Compétitions'!$A$1:$D$157,4,0)&amp;" "&amp;VLOOKUP("0-"&amp;DATE(AF$1,AF$2,$A6),'Compétitions'!$A$1:$D$157,3,0))</f>
        <v/>
      </c>
      <c r="AI6" s="18" t="str">
        <f>IF(OR(AF6=" ",ISERROR(VLOOKUP(DATE(AF$1,AF$2,$A6),'Compétitions'!$B$1:$D$157,1,0))),"",VLOOKUP("1-"&amp;DATE(AF$1,AF$2,$A6),'Compétitions'!$A$1:$D$157,4,0)&amp;" "&amp;VLOOKUP("1-"&amp;DATE(AF$1,AF$2,$A6),'Compétitions'!$A$1:$D$157,3,0))</f>
        <v/>
      </c>
      <c r="AJ6" s="18" t="str">
        <f>IF(OR(AF6=" ",ISERROR(VLOOKUP(DATE(AF$1,AF$2,$A6),'Compétitions'!$B$1:$D$157,1,0))),"",VLOOKUP("2-"&amp;DATE(AF$1,AF$2,$A6),'Compétitions'!$A$1:$D$157,4,0)&amp;" "&amp;VLOOKUP("2-"&amp;DATE(AF$1,AF$2,$A6),'Compétitions'!$A$1:$D$157,3,0))</f>
        <v/>
      </c>
      <c r="AK6" s="18" t="str">
        <f>IF(MONTH(DATE(AK$1,AK$2,$A6))=AK$2,VLOOKUP(WEEKDAY(DATE(AK$1,AK$2,$A6),2),Param!$F$2:$G$9,2,0)," ")</f>
        <v>Jeu</v>
      </c>
      <c r="AL6" s="18" t="str">
        <f>IF(OR(AK6=" ",ISERROR(VLOOKUP(DATE(AK$1,AK$2,$A6),Param!$I:$J,2,0))),"",VLOOKUP(DATE(AK$1,AK$2,$A6),Param!$I:$J,2,0))</f>
        <v/>
      </c>
      <c r="AM6" s="18" t="str">
        <f>IF(OR(AK6=" ",ISERROR(VLOOKUP(DATE(AK$1,AK$2,$A6),'Compétitions'!$B$1:$D$157,1,0))),"",VLOOKUP("0-"&amp;DATE(AK$1,AK$2,$A6),'Compétitions'!$A$1:$D$157,4,0)&amp;" "&amp;VLOOKUP("0-"&amp;DATE(AK$1,AK$2,$A6),'Compétitions'!$A$1:$D$157,3,0))</f>
        <v/>
      </c>
      <c r="AN6" s="18" t="str">
        <f>IF(OR(AK6=" ",ISERROR(VLOOKUP(DATE(AK$1,AK$2,$A6),'Compétitions'!$B$1:$D$157,1,0))),"",VLOOKUP("1-"&amp;DATE(AK$1,AK$2,$A6),'Compétitions'!$A$1:$D$157,4,0)&amp;" "&amp;VLOOKUP("1-"&amp;DATE(AK$1,AK$2,$A6),'Compétitions'!$A$1:$D$157,3,0))</f>
        <v/>
      </c>
      <c r="AO6" s="18" t="str">
        <f>IF(OR(AK6=" ",ISERROR(VLOOKUP(DATE(AK$1,AK$2,$A6),'Compétitions'!$B$1:$D$157,1,0))),"",VLOOKUP("2-"&amp;DATE(AK$1,AK$2,$A6),'Compétitions'!$A$1:$D$157,4,0)&amp;" "&amp;VLOOKUP("2-"&amp;DATE(AK$1,AK$2,$A6),'Compétitions'!$A$1:$D$157,3,0))</f>
        <v/>
      </c>
      <c r="AP6" s="18" t="str">
        <f>IF(MONTH(DATE(AP$1,AP$2,$A6))=AP$2,VLOOKUP(WEEKDAY(DATE(AP$1,AP$2,$A6),2),Param!$F$2:$G$9,2,0)," ")</f>
        <v>Sam</v>
      </c>
      <c r="AQ6" s="18" t="str">
        <f>IF(OR(AP6=" ",ISERROR(VLOOKUP(DATE(AP$1,AP$2,$A6),Param!$I:$J,2,0))),"",VLOOKUP(DATE(AP$1,AP$2,$A6),Param!$I:$J,2,0))</f>
        <v>VC</v>
      </c>
      <c r="AR6" s="18" t="str">
        <f>IF(OR(AP6=" ",ISERROR(VLOOKUP(DATE(AP$1,AP$2,$A6),'Compétitions'!$B$1:$D$157,1,0))),"",VLOOKUP("0-"&amp;DATE(AP$1,AP$2,$A6),'Compétitions'!$A$1:$D$157,4,0)&amp;" "&amp;VLOOKUP("0-"&amp;DATE(AP$1,AP$2,$A6),'Compétitions'!$A$1:$D$157,3,0))</f>
        <v>FFB FF U23 et Fém.</v>
      </c>
      <c r="AS6" s="18" t="str">
        <f>IF(OR(AP6=" ",ISERROR(VLOOKUP(DATE(AP$1,AP$2,$A6),'Compétitions'!$B$1:$D$157,1,0))),"",VLOOKUP("1-"&amp;DATE(AP$1,AP$2,$A6),'Compétitions'!$A$1:$D$157,4,0)&amp;" "&amp;VLOOKUP("1-"&amp;DATE(AP$1,AP$2,$A6),'Compétitions'!$A$1:$D$157,3,0))</f>
        <v>#N/A</v>
      </c>
      <c r="AT6" s="18" t="str">
        <f>IF(OR(AP6=" ",ISERROR(VLOOKUP(DATE(AP$1,AP$2,$A6),'Compétitions'!$B$1:$D$157,1,0))),"",VLOOKUP("2-"&amp;DATE(AP$1,AP$2,$A6),'Compétitions'!$A$1:$D$157,4,0)&amp;" "&amp;VLOOKUP("2-"&amp;DATE(AP$1,AP$2,$A6),'Compétitions'!$A$1:$D$157,3,0))</f>
        <v>FFB Coupe France</v>
      </c>
      <c r="AU6" s="18" t="str">
        <f>IF(MONTH(DATE(AU$1,AU$2,$A6))=AU$2,VLOOKUP(WEEKDAY(DATE(AU$1,AU$2,$A6),2),Param!$F$2:$G$9,2,0)," ")</f>
        <v>Mar</v>
      </c>
      <c r="AV6" s="18" t="str">
        <f>IF(OR(AU6=" ",ISERROR(VLOOKUP(DATE(AU$1,AU$2,$A6),Param!$I:$J,2,0))),"",VLOOKUP(DATE(AU$1,AU$2,$A6),Param!$I:$J,2,0))</f>
        <v/>
      </c>
      <c r="AW6" s="18" t="str">
        <f>IF(OR(AU6=" ",ISERROR(VLOOKUP(DATE(AU$1,AU$2,$A6),'Compétitions'!$B$1:$D$157,1,0))),"",VLOOKUP("0-"&amp;DATE(AU$1,AU$2,$A6),'Compétitions'!$A$1:$D$157,4,0)&amp;" "&amp;VLOOKUP("0-"&amp;DATE(AU$1,AU$2,$A6),'Compétitions'!$A$1:$D$157,3,0))</f>
        <v/>
      </c>
      <c r="AX6" s="18" t="str">
        <f>IF(OR(AU6=" ",ISERROR(VLOOKUP(DATE(AU$1,AU$2,$A6),'Compétitions'!$B$1:$D$157,1,0))),"",VLOOKUP("1-"&amp;DATE(AU$1,AU$2,$A6),'Compétitions'!$A$1:$D$157,4,0)&amp;" "&amp;VLOOKUP("1-"&amp;DATE(AU$1,AU$2,$A6),'Compétitions'!$A$1:$D$157,3,0))</f>
        <v/>
      </c>
      <c r="AY6" s="18" t="str">
        <f>IF(OR(AU6=" ",ISERROR(VLOOKUP(DATE(AU$1,AU$2,$A6),'Compétitions'!$B$1:$D$157,1,0))),"",VLOOKUP("2-"&amp;DATE(AU$1,AU$2,$A6),'Compétitions'!$A$1:$D$157,4,0)&amp;" "&amp;VLOOKUP("2-"&amp;DATE(AU$1,AU$2,$A6),'Compétitions'!$A$1:$D$157,3,0))</f>
        <v/>
      </c>
      <c r="AZ6" s="6"/>
      <c r="BA6" s="6"/>
      <c r="BB6" s="19" t="s">
        <v>5</v>
      </c>
      <c r="BC6" s="20"/>
      <c r="BD6" s="20"/>
      <c r="BE6" s="20"/>
      <c r="BF6" s="20"/>
      <c r="BG6" s="21"/>
    </row>
    <row r="7" ht="28.5" customHeight="1">
      <c r="A7" s="12">
        <v>3.0</v>
      </c>
      <c r="B7" s="17" t="str">
        <f>IF(MONTH(DATE(B$1,B$2,$A7))=B$2,VLOOKUP(WEEKDAY(DATE(B$1,B$2,$A7),2),Param!$F$2:$G$9,2,0)," ")</f>
        <v>Mer</v>
      </c>
      <c r="C7" s="18" t="str">
        <f>IF(OR(B7=" ",ISERROR(VLOOKUP(DATE(B$1,B$2,$A7),Param!$I:$J,2,0))),"",VLOOKUP(DATE(B$1,B$2,$A7),Param!$I:$J,2,0))</f>
        <v/>
      </c>
      <c r="D7" s="18" t="str">
        <f>IF(OR(B7=" ",ISERROR(VLOOKUP(DATE(B$1,B$2,$A7),'Compétitions'!$B$1:$D$157,1,0))),"",VLOOKUP("0-"&amp;DATE(B$1,B$2,$A7),'Compétitions'!$A$1:$D$157,4,0)&amp;" "&amp;VLOOKUP("0-"&amp;DATE(B$1,B$2,$A7),'Compétitions'!$A$1:$D$157,3,0))</f>
        <v/>
      </c>
      <c r="E7" s="18" t="str">
        <f>IF(OR(B7=" ",ISERROR(VLOOKUP(DATE(B$1,B$2,$A7),'Compétitions'!$B$1:$D$157,1,0))),"",VLOOKUP("1-"&amp;DATE(B$1,B$2,$A7),'Compétitions'!$A$1:$D$157,4,0)&amp;" "&amp;VLOOKUP("1-"&amp;DATE(B$1,B$2,$A7),'Compétitions'!$A$1:$D$157,3,0))</f>
        <v/>
      </c>
      <c r="F7" s="18" t="str">
        <f>IF(OR(B7=" ",ISERROR(VLOOKUP(DATE(B$1,B$2,$A7),'Compétitions'!$B$1:$D$157,1,0))),"",VLOOKUP("2-"&amp;DATE(B$1,B$2,$A7),'Compétitions'!$A$1:$D$157,4,0)&amp;" "&amp;VLOOKUP("2-"&amp;DATE(B$1,B$2,$A7),'Compétitions'!$A$1:$D$157,3,0))</f>
        <v/>
      </c>
      <c r="G7" s="18" t="str">
        <f>IF(MONTH(DATE(G$1,G$2,$A7))=G$2,VLOOKUP(WEEKDAY(DATE(G$1,G$2,$A7),2),Param!$F$2:$G$9,2,0)," ")</f>
        <v>Ven</v>
      </c>
      <c r="H7" s="18" t="str">
        <f>IF(OR(G7=" ",ISERROR(VLOOKUP(DATE(G$1,G$2,$A7),Param!$I:$J,2,0))),"",VLOOKUP(DATE(G$1,G$2,$A7),Param!$I:$J,2,0))</f>
        <v/>
      </c>
      <c r="I7" s="18" t="str">
        <f>IF(OR(G7=" ",ISERROR(VLOOKUP(DATE(G$1,G$2,$A7),'Compétitions'!$B$1:$D$157,1,0))),"",VLOOKUP("0-"&amp;DATE(G$1,G$2,$A7),'Compétitions'!$A$1:$D$157,4,0)&amp;" "&amp;VLOOKUP("0-"&amp;DATE(G$1,G$2,$A7),'Compétitions'!$A$1:$D$157,3,0))</f>
        <v/>
      </c>
      <c r="J7" s="18" t="str">
        <f>IF(OR(G7=" ",ISERROR(VLOOKUP(DATE(G$1,G$2,$A7),'Compétitions'!$B$1:$D$157,1,0))),"",VLOOKUP("1-"&amp;DATE(G$1,G$2,$A7),'Compétitions'!$A$1:$D$157,4,0)&amp;" "&amp;VLOOKUP("1-"&amp;DATE(G$1,G$2,$A7),'Compétitions'!$A$1:$D$157,3,0))</f>
        <v/>
      </c>
      <c r="K7" s="18" t="str">
        <f>IF(OR(G7=" ",ISERROR(VLOOKUP(DATE(G$1,G$2,$A7),'Compétitions'!$B$1:$D$157,1,0))),"",VLOOKUP("2-"&amp;DATE(G$1,G$2,$A7),'Compétitions'!$A$1:$D$157,4,0)&amp;" "&amp;VLOOKUP("2-"&amp;DATE(G$1,G$2,$A7),'Compétitions'!$A$1:$D$157,3,0))</f>
        <v/>
      </c>
      <c r="L7" s="18" t="str">
        <f>IF(MONTH(DATE(L$1,L$2,$A7))=L$2,VLOOKUP(WEEKDAY(DATE(L$1,L$2,$A7),2),Param!$F$2:$G$9,2,0)," ")</f>
        <v>Lun</v>
      </c>
      <c r="M7" s="18" t="str">
        <f>IF(OR(L7=" ",ISERROR(VLOOKUP(DATE(L$1,L$2,$A7),Param!$I:$J,2,0))),"",VLOOKUP(DATE(L$1,L$2,$A7),Param!$I:$J,2,0))</f>
        <v/>
      </c>
      <c r="N7" s="18" t="str">
        <f>IF(OR(L7=" ",ISERROR(VLOOKUP(DATE(L$1,L$2,$A7),'Compétitions'!$B$1:$D$157,1,0))),"",VLOOKUP("0-"&amp;DATE(L$1,L$2,$A7),'Compétitions'!$A$1:$D$157,4,0)&amp;" "&amp;VLOOKUP("0-"&amp;DATE(L$1,L$2,$A7),'Compétitions'!$A$1:$D$157,3,0))</f>
        <v/>
      </c>
      <c r="O7" s="18" t="str">
        <f>IF(OR(L7=" ",ISERROR(VLOOKUP(DATE(L$1,L$2,$A7),'Compétitions'!$B$1:$D$157,1,0))),"",VLOOKUP("1-"&amp;DATE(L$1,L$2,$A7),'Compétitions'!$A$1:$D$157,4,0)&amp;" "&amp;VLOOKUP("1-"&amp;DATE(L$1,L$2,$A7),'Compétitions'!$A$1:$D$157,3,0))</f>
        <v/>
      </c>
      <c r="P7" s="18" t="str">
        <f>IF(OR(L7=" ",ISERROR(VLOOKUP(DATE(L$1,L$2,$A7),'Compétitions'!$B$1:$D$157,1,0))),"",VLOOKUP("2-"&amp;DATE(L$1,L$2,$A7),'Compétitions'!$A$1:$D$157,4,0)&amp;" "&amp;VLOOKUP("2-"&amp;DATE(L$1,L$2,$A7),'Compétitions'!$A$1:$D$157,3,0))</f>
        <v/>
      </c>
      <c r="Q7" s="18" t="str">
        <f>IF(MONTH(DATE(Q$1,Q$2,$A7))=Q$2,VLOOKUP(WEEKDAY(DATE(Q$1,Q$2,$A7),2),Param!$F$2:$G$9,2,0)," ")</f>
        <v>Mer</v>
      </c>
      <c r="R7" s="18" t="str">
        <f>IF(OR(Q7=" ",ISERROR(VLOOKUP(DATE(Q$1,Q$2,$A7),Param!$I:$J,2,0))),"",VLOOKUP(DATE(Q$1,Q$2,$A7),Param!$I:$J,2,0))</f>
        <v/>
      </c>
      <c r="S7" s="18" t="str">
        <f>IF(OR(Q7=" ",ISERROR(VLOOKUP(DATE(Q$1,Q$2,$A7),'Compétitions'!$B$1:$D$157,1,0))),"",VLOOKUP("0-"&amp;DATE(Q$1,Q$2,$A7),'Compétitions'!$A$1:$D$157,4,0)&amp;" "&amp;VLOOKUP("0-"&amp;DATE(Q$1,Q$2,$A7),'Compétitions'!$A$1:$D$157,3,0))</f>
        <v/>
      </c>
      <c r="T7" s="18" t="str">
        <f>IF(OR(Q7=" ",ISERROR(VLOOKUP(DATE(Q$1,Q$2,$A7),'Compétitions'!$B$1:$D$157,1,0))),"",VLOOKUP("1-"&amp;DATE(Q$1,Q$2,$A7),'Compétitions'!$A$1:$D$157,4,0)&amp;" "&amp;VLOOKUP("1-"&amp;DATE(Q$1,Q$2,$A7),'Compétitions'!$A$1:$D$157,3,0))</f>
        <v/>
      </c>
      <c r="U7" s="18" t="str">
        <f>IF(OR(Q7=" ",ISERROR(VLOOKUP(DATE(Q$1,Q$2,$A7),'Compétitions'!$B$1:$D$157,1,0))),"",VLOOKUP("2-"&amp;DATE(Q$1,Q$2,$A7),'Compétitions'!$A$1:$D$157,4,0)&amp;" "&amp;VLOOKUP("2-"&amp;DATE(Q$1,Q$2,$A7),'Compétitions'!$A$1:$D$157,3,0))</f>
        <v/>
      </c>
      <c r="V7" s="18" t="str">
        <f>IF(MONTH(DATE(V$1,V$2,$A7))=V$2,VLOOKUP(WEEKDAY(DATE(V$1,V$2,$A7),2),Param!$F$2:$G$9,2,0)," ")</f>
        <v>Sam</v>
      </c>
      <c r="W7" s="18" t="str">
        <f>IF(OR(V7=" ",ISERROR(VLOOKUP(DATE(V$1,V$2,$A7),Param!$I:$J,2,0))),"",VLOOKUP(DATE(V$1,V$2,$A7),Param!$I:$J,2,0))</f>
        <v>V</v>
      </c>
      <c r="X7" s="18" t="str">
        <f>IF(OR(V7=" ",ISERROR(VLOOKUP(DATE(V$1,V$2,$A7),'Compétitions'!$B$1:$D$157,1,0))),"",VLOOKUP("0-"&amp;DATE(V$1,V$2,$A7),'Compétitions'!$A$1:$D$157,4,0)&amp;" "&amp;VLOOKUP("0-"&amp;DATE(V$1,V$2,$A7),'Compétitions'!$A$1:$D$157,3,0))</f>
        <v>#N/A</v>
      </c>
      <c r="Y7" s="18" t="str">
        <f>IF(OR(V7=" ",ISERROR(VLOOKUP(DATE(V$1,V$2,$A7),'Compétitions'!$B$1:$D$157,1,0))),"",VLOOKUP("1-"&amp;DATE(V$1,V$2,$A7),'Compétitions'!$A$1:$D$157,4,0)&amp;" "&amp;VLOOKUP("1-"&amp;DATE(V$1,V$2,$A7),'Compétitions'!$A$1:$D$157,3,0))</f>
        <v>#N/A</v>
      </c>
      <c r="Z7" s="18" t="str">
        <f>IF(OR(V7=" ",ISERROR(VLOOKUP(DATE(V$1,V$2,$A7),'Compétitions'!$B$1:$D$157,1,0))),"",VLOOKUP("2-"&amp;DATE(V$1,V$2,$A7),'Compétitions'!$A$1:$D$157,4,0)&amp;" "&amp;VLOOKUP("2-"&amp;DATE(V$1,V$2,$A7),'Compétitions'!$A$1:$D$157,3,0))</f>
        <v>FFB FF U15-U18-U21</v>
      </c>
      <c r="AA7" s="18" t="str">
        <f>IF(MONTH(DATE(AA$1,AA$2,$A7))=AA$2,VLOOKUP(WEEKDAY(DATE(AA$1,AA$2,$A7),2),Param!$F$2:$G$9,2,0)," ")</f>
        <v>Mar</v>
      </c>
      <c r="AB7" s="18" t="str">
        <f>IF(OR(AA7=" ",ISERROR(VLOOKUP(DATE(AA$1,AA$2,$A7),Param!$I:$J,2,0))),"",VLOOKUP(DATE(AA$1,AA$2,$A7),Param!$I:$J,2,0))</f>
        <v/>
      </c>
      <c r="AC7" s="18" t="str">
        <f>IF(OR(AA7=" ",ISERROR(VLOOKUP(DATE(AA$1,AA$2,$A7),'Compétitions'!$B$1:$D$157,1,0))),"",VLOOKUP("0-"&amp;DATE(AA$1,AA$2,$A7),'Compétitions'!$A$1:$D$157,4,0)&amp;" "&amp;VLOOKUP("0-"&amp;DATE(AA$1,AA$2,$A7),'Compétitions'!$A$1:$D$157,3,0))</f>
        <v/>
      </c>
      <c r="AD7" s="18" t="str">
        <f>IF(OR(AA7=" ",ISERROR(VLOOKUP(DATE(AA$1,AA$2,$A7),'Compétitions'!$B$1:$D$157,1,0))),"",VLOOKUP("1-"&amp;DATE(AA$1,AA$2,$A7),'Compétitions'!$A$1:$D$157,4,0)&amp;" "&amp;VLOOKUP("1-"&amp;DATE(AA$1,AA$2,$A7),'Compétitions'!$A$1:$D$157,3,0))</f>
        <v/>
      </c>
      <c r="AE7" s="18" t="str">
        <f>IF(OR(AA7=" ",ISERROR(VLOOKUP(DATE(AA$1,AA$2,$A7),'Compétitions'!$B$1:$D$157,1,0))),"",VLOOKUP("2-"&amp;DATE(AA$1,AA$2,$A7),'Compétitions'!$A$1:$D$157,4,0)&amp;" "&amp;VLOOKUP("2-"&amp;DATE(AA$1,AA$2,$A7),'Compétitions'!$A$1:$D$157,3,0))</f>
        <v/>
      </c>
      <c r="AF7" s="18" t="str">
        <f>IF(MONTH(DATE(AF$1,AF$2,$A7))=AF$2,VLOOKUP(WEEKDAY(DATE(AF$1,AF$2,$A7),2),Param!$F$2:$G$9,2,0)," ")</f>
        <v>Mar</v>
      </c>
      <c r="AG7" s="18" t="str">
        <f>IF(OR(AF7=" ",ISERROR(VLOOKUP(DATE(AF$1,AF$2,$A7),Param!$I:$J,2,0))),"",VLOOKUP(DATE(AF$1,AF$2,$A7),Param!$I:$J,2,0))</f>
        <v>VC</v>
      </c>
      <c r="AH7" s="18" t="str">
        <f>IF(OR(AF7=" ",ISERROR(VLOOKUP(DATE(AF$1,AF$2,$A7),'Compétitions'!$B$1:$D$157,1,0))),"",VLOOKUP("0-"&amp;DATE(AF$1,AF$2,$A7),'Compétitions'!$A$1:$D$157,4,0)&amp;" "&amp;VLOOKUP("0-"&amp;DATE(AF$1,AF$2,$A7),'Compétitions'!$A$1:$D$157,3,0))</f>
        <v/>
      </c>
      <c r="AI7" s="18" t="str">
        <f>IF(OR(AF7=" ",ISERROR(VLOOKUP(DATE(AF$1,AF$2,$A7),'Compétitions'!$B$1:$D$157,1,0))),"",VLOOKUP("1-"&amp;DATE(AF$1,AF$2,$A7),'Compétitions'!$A$1:$D$157,4,0)&amp;" "&amp;VLOOKUP("1-"&amp;DATE(AF$1,AF$2,$A7),'Compétitions'!$A$1:$D$157,3,0))</f>
        <v/>
      </c>
      <c r="AJ7" s="18" t="str">
        <f>IF(OR(AF7=" ",ISERROR(VLOOKUP(DATE(AF$1,AF$2,$A7),'Compétitions'!$B$1:$D$157,1,0))),"",VLOOKUP("2-"&amp;DATE(AF$1,AF$2,$A7),'Compétitions'!$A$1:$D$157,4,0)&amp;" "&amp;VLOOKUP("2-"&amp;DATE(AF$1,AF$2,$A7),'Compétitions'!$A$1:$D$157,3,0))</f>
        <v/>
      </c>
      <c r="AK7" s="18" t="str">
        <f>IF(MONTH(DATE(AK$1,AK$2,$A7))=AK$2,VLOOKUP(WEEKDAY(DATE(AK$1,AK$2,$A7),2),Param!$F$2:$G$9,2,0)," ")</f>
        <v>Ven</v>
      </c>
      <c r="AL7" s="18" t="str">
        <f>IF(OR(AK7=" ",ISERROR(VLOOKUP(DATE(AK$1,AK$2,$A7),Param!$I:$J,2,0))),"",VLOOKUP(DATE(AK$1,AK$2,$A7),Param!$I:$J,2,0))</f>
        <v/>
      </c>
      <c r="AM7" s="18" t="str">
        <f>IF(OR(AK7=" ",ISERROR(VLOOKUP(DATE(AK$1,AK$2,$A7),'Compétitions'!$B$1:$D$157,1,0))),"",VLOOKUP("0-"&amp;DATE(AK$1,AK$2,$A7),'Compétitions'!$A$1:$D$157,4,0)&amp;" "&amp;VLOOKUP("0-"&amp;DATE(AK$1,AK$2,$A7),'Compétitions'!$A$1:$D$157,3,0))</f>
        <v/>
      </c>
      <c r="AN7" s="18" t="str">
        <f>IF(OR(AK7=" ",ISERROR(VLOOKUP(DATE(AK$1,AK$2,$A7),'Compétitions'!$B$1:$D$157,1,0))),"",VLOOKUP("1-"&amp;DATE(AK$1,AK$2,$A7),'Compétitions'!$A$1:$D$157,4,0)&amp;" "&amp;VLOOKUP("1-"&amp;DATE(AK$1,AK$2,$A7),'Compétitions'!$A$1:$D$157,3,0))</f>
        <v/>
      </c>
      <c r="AO7" s="18" t="str">
        <f>IF(OR(AK7=" ",ISERROR(VLOOKUP(DATE(AK$1,AK$2,$A7),'Compétitions'!$B$1:$D$157,1,0))),"",VLOOKUP("2-"&amp;DATE(AK$1,AK$2,$A7),'Compétitions'!$A$1:$D$157,4,0)&amp;" "&amp;VLOOKUP("2-"&amp;DATE(AK$1,AK$2,$A7),'Compétitions'!$A$1:$D$157,3,0))</f>
        <v/>
      </c>
      <c r="AP7" s="18" t="str">
        <f>IF(MONTH(DATE(AP$1,AP$2,$A7))=AP$2,VLOOKUP(WEEKDAY(DATE(AP$1,AP$2,$A7),2),Param!$F$2:$G$9,2,0)," ")</f>
        <v>Dim</v>
      </c>
      <c r="AQ7" s="18" t="str">
        <f>IF(OR(AP7=" ",ISERROR(VLOOKUP(DATE(AP$1,AP$2,$A7),Param!$I:$J,2,0))),"",VLOOKUP(DATE(AP$1,AP$2,$A7),Param!$I:$J,2,0))</f>
        <v>VC</v>
      </c>
      <c r="AR7" s="18" t="str">
        <f>IF(OR(AP7=" ",ISERROR(VLOOKUP(DATE(AP$1,AP$2,$A7),'Compétitions'!$B$1:$D$157,1,0))),"",VLOOKUP("0-"&amp;DATE(AP$1,AP$2,$A7),'Compétitions'!$A$1:$D$157,4,0)&amp;" "&amp;VLOOKUP("0-"&amp;DATE(AP$1,AP$2,$A7),'Compétitions'!$A$1:$D$157,3,0))</f>
        <v>FFB FF U23 et Fém.</v>
      </c>
      <c r="AS7" s="18" t="str">
        <f>IF(OR(AP7=" ",ISERROR(VLOOKUP(DATE(AP$1,AP$2,$A7),'Compétitions'!$B$1:$D$157,1,0))),"",VLOOKUP("1-"&amp;DATE(AP$1,AP$2,$A7),'Compétitions'!$A$1:$D$157,4,0)&amp;" "&amp;VLOOKUP("1-"&amp;DATE(AP$1,AP$2,$A7),'Compétitions'!$A$1:$D$157,3,0))</f>
        <v>#N/A</v>
      </c>
      <c r="AT7" s="18" t="str">
        <f>IF(OR(AP7=" ",ISERROR(VLOOKUP(DATE(AP$1,AP$2,$A7),'Compétitions'!$B$1:$D$157,1,0))),"",VLOOKUP("2-"&amp;DATE(AP$1,AP$2,$A7),'Compétitions'!$A$1:$D$157,4,0)&amp;" "&amp;VLOOKUP("2-"&amp;DATE(AP$1,AP$2,$A7),'Compétitions'!$A$1:$D$157,3,0))</f>
        <v>FFB Coupe France</v>
      </c>
      <c r="AU7" s="18" t="str">
        <f>IF(MONTH(DATE(AU$1,AU$2,$A7))=AU$2,VLOOKUP(WEEKDAY(DATE(AU$1,AU$2,$A7),2),Param!$F$2:$G$9,2,0)," ")</f>
        <v>Mer</v>
      </c>
      <c r="AV7" s="18" t="str">
        <f>IF(OR(AU7=" ",ISERROR(VLOOKUP(DATE(AU$1,AU$2,$A7),Param!$I:$J,2,0))),"",VLOOKUP(DATE(AU$1,AU$2,$A7),Param!$I:$J,2,0))</f>
        <v/>
      </c>
      <c r="AW7" s="18" t="str">
        <f>IF(OR(AU7=" ",ISERROR(VLOOKUP(DATE(AU$1,AU$2,$A7),'Compétitions'!$B$1:$D$157,1,0))),"",VLOOKUP("0-"&amp;DATE(AU$1,AU$2,$A7),'Compétitions'!$A$1:$D$157,4,0)&amp;" "&amp;VLOOKUP("0-"&amp;DATE(AU$1,AU$2,$A7),'Compétitions'!$A$1:$D$157,3,0))</f>
        <v/>
      </c>
      <c r="AX7" s="18" t="str">
        <f>IF(OR(AU7=" ",ISERROR(VLOOKUP(DATE(AU$1,AU$2,$A7),'Compétitions'!$B$1:$D$157,1,0))),"",VLOOKUP("1-"&amp;DATE(AU$1,AU$2,$A7),'Compétitions'!$A$1:$D$157,4,0)&amp;" "&amp;VLOOKUP("1-"&amp;DATE(AU$1,AU$2,$A7),'Compétitions'!$A$1:$D$157,3,0))</f>
        <v/>
      </c>
      <c r="AY7" s="18" t="str">
        <f>IF(OR(AU7=" ",ISERROR(VLOOKUP(DATE(AU$1,AU$2,$A7),'Compétitions'!$B$1:$D$157,1,0))),"",VLOOKUP("2-"&amp;DATE(AU$1,AU$2,$A7),'Compétitions'!$A$1:$D$157,4,0)&amp;" "&amp;VLOOKUP("2-"&amp;DATE(AU$1,AU$2,$A7),'Compétitions'!$A$1:$D$157,3,0))</f>
        <v/>
      </c>
      <c r="AZ7" s="6"/>
      <c r="BA7" s="6"/>
      <c r="BB7" s="22"/>
      <c r="BC7" s="6"/>
      <c r="BD7" s="6"/>
      <c r="BE7" s="6"/>
      <c r="BF7" s="6"/>
      <c r="BG7" s="23"/>
    </row>
    <row r="8" ht="28.5" customHeight="1">
      <c r="A8" s="12">
        <v>4.0</v>
      </c>
      <c r="B8" s="17" t="str">
        <f>IF(MONTH(DATE(B$1,B$2,$A8))=B$2,VLOOKUP(WEEKDAY(DATE(B$1,B$2,$A8),2),Param!$F$2:$G$9,2,0)," ")</f>
        <v>Jeu</v>
      </c>
      <c r="C8" s="18" t="str">
        <f>IF(OR(B8=" ",ISERROR(VLOOKUP(DATE(B$1,B$2,$A8),Param!$I:$J,2,0))),"",VLOOKUP(DATE(B$1,B$2,$A8),Param!$I:$J,2,0))</f>
        <v/>
      </c>
      <c r="D8" s="18" t="str">
        <f>IF(OR(B8=" ",ISERROR(VLOOKUP(DATE(B$1,B$2,$A8),'Compétitions'!$B$1:$D$157,1,0))),"",VLOOKUP("0-"&amp;DATE(B$1,B$2,$A8),'Compétitions'!$A$1:$D$157,4,0)&amp;" "&amp;VLOOKUP("0-"&amp;DATE(B$1,B$2,$A8),'Compétitions'!$A$1:$D$157,3,0))</f>
        <v/>
      </c>
      <c r="E8" s="18" t="str">
        <f>IF(OR(B8=" ",ISERROR(VLOOKUP(DATE(B$1,B$2,$A8),'Compétitions'!$B$1:$D$157,1,0))),"",VLOOKUP("1-"&amp;DATE(B$1,B$2,$A8),'Compétitions'!$A$1:$D$157,4,0)&amp;" "&amp;VLOOKUP("1-"&amp;DATE(B$1,B$2,$A8),'Compétitions'!$A$1:$D$157,3,0))</f>
        <v/>
      </c>
      <c r="F8" s="18" t="str">
        <f>IF(OR(B8=" ",ISERROR(VLOOKUP(DATE(B$1,B$2,$A8),'Compétitions'!$B$1:$D$157,1,0))),"",VLOOKUP("2-"&amp;DATE(B$1,B$2,$A8),'Compétitions'!$A$1:$D$157,4,0)&amp;" "&amp;VLOOKUP("2-"&amp;DATE(B$1,B$2,$A8),'Compétitions'!$A$1:$D$157,3,0))</f>
        <v/>
      </c>
      <c r="G8" s="18" t="str">
        <f>IF(MONTH(DATE(G$1,G$2,$A8))=G$2,VLOOKUP(WEEKDAY(DATE(G$1,G$2,$A8),2),Param!$F$2:$G$9,2,0)," ")</f>
        <v>Sam</v>
      </c>
      <c r="H8" s="18" t="str">
        <f>IF(OR(G8=" ",ISERROR(VLOOKUP(DATE(G$1,G$2,$A8),Param!$I:$J,2,0))),"",VLOOKUP(DATE(G$1,G$2,$A8),Param!$I:$J,2,0))</f>
        <v/>
      </c>
      <c r="I8" s="18" t="str">
        <f>IF(OR(G8=" ",ISERROR(VLOOKUP(DATE(G$1,G$2,$A8),'Compétitions'!$B$1:$D$157,1,0))),"",VLOOKUP("0-"&amp;DATE(G$1,G$2,$A8),'Compétitions'!$A$1:$D$157,4,0)&amp;" "&amp;VLOOKUP("0-"&amp;DATE(G$1,G$2,$A8),'Compétitions'!$A$1:$D$157,3,0))</f>
        <v/>
      </c>
      <c r="J8" s="18" t="str">
        <f>IF(OR(G8=" ",ISERROR(VLOOKUP(DATE(G$1,G$2,$A8),'Compétitions'!$B$1:$D$157,1,0))),"",VLOOKUP("1-"&amp;DATE(G$1,G$2,$A8),'Compétitions'!$A$1:$D$157,4,0)&amp;" "&amp;VLOOKUP("1-"&amp;DATE(G$1,G$2,$A8),'Compétitions'!$A$1:$D$157,3,0))</f>
        <v/>
      </c>
      <c r="K8" s="18" t="str">
        <f>IF(OR(G8=" ",ISERROR(VLOOKUP(DATE(G$1,G$2,$A8),'Compétitions'!$B$1:$D$157,1,0))),"",VLOOKUP("2-"&amp;DATE(G$1,G$2,$A8),'Compétitions'!$A$1:$D$157,4,0)&amp;" "&amp;VLOOKUP("2-"&amp;DATE(G$1,G$2,$A8),'Compétitions'!$A$1:$D$157,3,0))</f>
        <v/>
      </c>
      <c r="L8" s="18" t="str">
        <f>IF(MONTH(DATE(L$1,L$2,$A8))=L$2,VLOOKUP(WEEKDAY(DATE(L$1,L$2,$A8),2),Param!$F$2:$G$9,2,0)," ")</f>
        <v>Mar</v>
      </c>
      <c r="M8" s="18" t="str">
        <f>IF(OR(L8=" ",ISERROR(VLOOKUP(DATE(L$1,L$2,$A8),Param!$I:$J,2,0))),"",VLOOKUP(DATE(L$1,L$2,$A8),Param!$I:$J,2,0))</f>
        <v/>
      </c>
      <c r="N8" s="18" t="str">
        <f>IF(OR(L8=" ",ISERROR(VLOOKUP(DATE(L$1,L$2,$A8),'Compétitions'!$B$1:$D$157,1,0))),"",VLOOKUP("0-"&amp;DATE(L$1,L$2,$A8),'Compétitions'!$A$1:$D$157,4,0)&amp;" "&amp;VLOOKUP("0-"&amp;DATE(L$1,L$2,$A8),'Compétitions'!$A$1:$D$157,3,0))</f>
        <v/>
      </c>
      <c r="O8" s="18" t="str">
        <f>IF(OR(L8=" ",ISERROR(VLOOKUP(DATE(L$1,L$2,$A8),'Compétitions'!$B$1:$D$157,1,0))),"",VLOOKUP("1-"&amp;DATE(L$1,L$2,$A8),'Compétitions'!$A$1:$D$157,4,0)&amp;" "&amp;VLOOKUP("1-"&amp;DATE(L$1,L$2,$A8),'Compétitions'!$A$1:$D$157,3,0))</f>
        <v/>
      </c>
      <c r="P8" s="18" t="str">
        <f>IF(OR(L8=" ",ISERROR(VLOOKUP(DATE(L$1,L$2,$A8),'Compétitions'!$B$1:$D$157,1,0))),"",VLOOKUP("2-"&amp;DATE(L$1,L$2,$A8),'Compétitions'!$A$1:$D$157,4,0)&amp;" "&amp;VLOOKUP("2-"&amp;DATE(L$1,L$2,$A8),'Compétitions'!$A$1:$D$157,3,0))</f>
        <v/>
      </c>
      <c r="Q8" s="18" t="str">
        <f>IF(MONTH(DATE(Q$1,Q$2,$A8))=Q$2,VLOOKUP(WEEKDAY(DATE(Q$1,Q$2,$A8),2),Param!$F$2:$G$9,2,0)," ")</f>
        <v>Jeu</v>
      </c>
      <c r="R8" s="18" t="str">
        <f>IF(OR(Q8=" ",ISERROR(VLOOKUP(DATE(Q$1,Q$2,$A8),Param!$I:$J,2,0))),"",VLOOKUP(DATE(Q$1,Q$2,$A8),Param!$I:$J,2,0))</f>
        <v/>
      </c>
      <c r="S8" s="18" t="str">
        <f>IF(OR(Q8=" ",ISERROR(VLOOKUP(DATE(Q$1,Q$2,$A8),'Compétitions'!$B$1:$D$157,1,0))),"",VLOOKUP("0-"&amp;DATE(Q$1,Q$2,$A8),'Compétitions'!$A$1:$D$157,4,0)&amp;" "&amp;VLOOKUP("0-"&amp;DATE(Q$1,Q$2,$A8),'Compétitions'!$A$1:$D$157,3,0))</f>
        <v/>
      </c>
      <c r="T8" s="18" t="str">
        <f>IF(OR(Q8=" ",ISERROR(VLOOKUP(DATE(Q$1,Q$2,$A8),'Compétitions'!$B$1:$D$157,1,0))),"",VLOOKUP("1-"&amp;DATE(Q$1,Q$2,$A8),'Compétitions'!$A$1:$D$157,4,0)&amp;" "&amp;VLOOKUP("1-"&amp;DATE(Q$1,Q$2,$A8),'Compétitions'!$A$1:$D$157,3,0))</f>
        <v/>
      </c>
      <c r="U8" s="18" t="str">
        <f>IF(OR(Q8=" ",ISERROR(VLOOKUP(DATE(Q$1,Q$2,$A8),'Compétitions'!$B$1:$D$157,1,0))),"",VLOOKUP("2-"&amp;DATE(Q$1,Q$2,$A8),'Compétitions'!$A$1:$D$157,4,0)&amp;" "&amp;VLOOKUP("2-"&amp;DATE(Q$1,Q$2,$A8),'Compétitions'!$A$1:$D$157,3,0))</f>
        <v/>
      </c>
      <c r="V8" s="18" t="str">
        <f>IF(MONTH(DATE(V$1,V$2,$A8))=V$2,VLOOKUP(WEEKDAY(DATE(V$1,V$2,$A8),2),Param!$F$2:$G$9,2,0)," ")</f>
        <v>Dim</v>
      </c>
      <c r="W8" s="18" t="str">
        <f>IF(OR(V8=" ",ISERROR(VLOOKUP(DATE(V$1,V$2,$A8),Param!$I:$J,2,0))),"",VLOOKUP(DATE(V$1,V$2,$A8),Param!$I:$J,2,0))</f>
        <v>V</v>
      </c>
      <c r="X8" s="18" t="str">
        <f>IF(OR(V8=" ",ISERROR(VLOOKUP(DATE(V$1,V$2,$A8),'Compétitions'!$B$1:$D$157,1,0))),"",VLOOKUP("0-"&amp;DATE(V$1,V$2,$A8),'Compétitions'!$A$1:$D$157,4,0)&amp;" "&amp;VLOOKUP("0-"&amp;DATE(V$1,V$2,$A8),'Compétitions'!$A$1:$D$157,3,0))</f>
        <v>#N/A</v>
      </c>
      <c r="Y8" s="18" t="str">
        <f>IF(OR(V8=" ",ISERROR(VLOOKUP(DATE(V$1,V$2,$A8),'Compétitions'!$B$1:$D$157,1,0))),"",VLOOKUP("1-"&amp;DATE(V$1,V$2,$A8),'Compétitions'!$A$1:$D$157,4,0)&amp;" "&amp;VLOOKUP("1-"&amp;DATE(V$1,V$2,$A8),'Compétitions'!$A$1:$D$157,3,0))</f>
        <v>#N/A</v>
      </c>
      <c r="Z8" s="18" t="str">
        <f>IF(OR(V8=" ",ISERROR(VLOOKUP(DATE(V$1,V$2,$A8),'Compétitions'!$B$1:$D$157,1,0))),"",VLOOKUP("2-"&amp;DATE(V$1,V$2,$A8),'Compétitions'!$A$1:$D$157,4,0)&amp;" "&amp;VLOOKUP("2-"&amp;DATE(V$1,V$2,$A8),'Compétitions'!$A$1:$D$157,3,0))</f>
        <v>FFB FF U15-U18-U21</v>
      </c>
      <c r="AA8" s="18" t="str">
        <f>IF(MONTH(DATE(AA$1,AA$2,$A8))=AA$2,VLOOKUP(WEEKDAY(DATE(AA$1,AA$2,$A8),2),Param!$F$2:$G$9,2,0)," ")</f>
        <v>Mer</v>
      </c>
      <c r="AB8" s="18" t="str">
        <f>IF(OR(AA8=" ",ISERROR(VLOOKUP(DATE(AA$1,AA$2,$A8),Param!$I:$J,2,0))),"",VLOOKUP(DATE(AA$1,AA$2,$A8),Param!$I:$J,2,0))</f>
        <v/>
      </c>
      <c r="AC8" s="18" t="str">
        <f>IF(OR(AA8=" ",ISERROR(VLOOKUP(DATE(AA$1,AA$2,$A8),'Compétitions'!$B$1:$D$157,1,0))),"",VLOOKUP("0-"&amp;DATE(AA$1,AA$2,$A8),'Compétitions'!$A$1:$D$157,4,0)&amp;" "&amp;VLOOKUP("0-"&amp;DATE(AA$1,AA$2,$A8),'Compétitions'!$A$1:$D$157,3,0))</f>
        <v/>
      </c>
      <c r="AD8" s="18" t="str">
        <f>IF(OR(AA8=" ",ISERROR(VLOOKUP(DATE(AA$1,AA$2,$A8),'Compétitions'!$B$1:$D$157,1,0))),"",VLOOKUP("1-"&amp;DATE(AA$1,AA$2,$A8),'Compétitions'!$A$1:$D$157,4,0)&amp;" "&amp;VLOOKUP("1-"&amp;DATE(AA$1,AA$2,$A8),'Compétitions'!$A$1:$D$157,3,0))</f>
        <v/>
      </c>
      <c r="AE8" s="18" t="str">
        <f>IF(OR(AA8=" ",ISERROR(VLOOKUP(DATE(AA$1,AA$2,$A8),'Compétitions'!$B$1:$D$157,1,0))),"",VLOOKUP("2-"&amp;DATE(AA$1,AA$2,$A8),'Compétitions'!$A$1:$D$157,4,0)&amp;" "&amp;VLOOKUP("2-"&amp;DATE(AA$1,AA$2,$A8),'Compétitions'!$A$1:$D$157,3,0))</f>
        <v/>
      </c>
      <c r="AF8" s="18" t="str">
        <f>IF(MONTH(DATE(AF$1,AF$2,$A8))=AF$2,VLOOKUP(WEEKDAY(DATE(AF$1,AF$2,$A8),2),Param!$F$2:$G$9,2,0)," ")</f>
        <v>Mer</v>
      </c>
      <c r="AG8" s="18" t="str">
        <f>IF(OR(AF8=" ",ISERROR(VLOOKUP(DATE(AF$1,AF$2,$A8),Param!$I:$J,2,0))),"",VLOOKUP(DATE(AF$1,AF$2,$A8),Param!$I:$J,2,0))</f>
        <v>VC</v>
      </c>
      <c r="AH8" s="18" t="str">
        <f>IF(OR(AF8=" ",ISERROR(VLOOKUP(DATE(AF$1,AF$2,$A8),'Compétitions'!$B$1:$D$157,1,0))),"",VLOOKUP("0-"&amp;DATE(AF$1,AF$2,$A8),'Compétitions'!$A$1:$D$157,4,0)&amp;" "&amp;VLOOKUP("0-"&amp;DATE(AF$1,AF$2,$A8),'Compétitions'!$A$1:$D$157,3,0))</f>
        <v/>
      </c>
      <c r="AI8" s="18" t="str">
        <f>IF(OR(AF8=" ",ISERROR(VLOOKUP(DATE(AF$1,AF$2,$A8),'Compétitions'!$B$1:$D$157,1,0))),"",VLOOKUP("1-"&amp;DATE(AF$1,AF$2,$A8),'Compétitions'!$A$1:$D$157,4,0)&amp;" "&amp;VLOOKUP("1-"&amp;DATE(AF$1,AF$2,$A8),'Compétitions'!$A$1:$D$157,3,0))</f>
        <v/>
      </c>
      <c r="AJ8" s="18" t="str">
        <f>IF(OR(AF8=" ",ISERROR(VLOOKUP(DATE(AF$1,AF$2,$A8),'Compétitions'!$B$1:$D$157,1,0))),"",VLOOKUP("2-"&amp;DATE(AF$1,AF$2,$A8),'Compétitions'!$A$1:$D$157,4,0)&amp;" "&amp;VLOOKUP("2-"&amp;DATE(AF$1,AF$2,$A8),'Compétitions'!$A$1:$D$157,3,0))</f>
        <v/>
      </c>
      <c r="AK8" s="18" t="str">
        <f>IF(MONTH(DATE(AK$1,AK$2,$A8))=AK$2,VLOOKUP(WEEKDAY(DATE(AK$1,AK$2,$A8),2),Param!$F$2:$G$9,2,0)," ")</f>
        <v>Sam</v>
      </c>
      <c r="AL8" s="18" t="str">
        <f>IF(OR(AK8=" ",ISERROR(VLOOKUP(DATE(AK$1,AK$2,$A8),Param!$I:$J,2,0))),"",VLOOKUP(DATE(AK$1,AK$2,$A8),Param!$I:$J,2,0))</f>
        <v>VA</v>
      </c>
      <c r="AM8" s="18" t="str">
        <f>IF(OR(AK8=" ",ISERROR(VLOOKUP(DATE(AK$1,AK$2,$A8),'Compétitions'!$B$1:$D$157,1,0))),"",VLOOKUP("0-"&amp;DATE(AK$1,AK$2,$A8),'Compétitions'!$A$1:$D$157,4,0)&amp;" "&amp;VLOOKUP("0-"&amp;DATE(AK$1,AK$2,$A8),'Compétitions'!$A$1:$D$157,3,0))</f>
        <v>FFB TN6 - 9</v>
      </c>
      <c r="AN8" s="18" t="str">
        <f>IF(OR(AK8=" ",ISERROR(VLOOKUP(DATE(AK$1,AK$2,$A8),'Compétitions'!$B$1:$D$157,1,0))),"",VLOOKUP("1-"&amp;DATE(AK$1,AK$2,$A8),'Compétitions'!$A$1:$D$157,4,0)&amp;" "&amp;VLOOKUP("1-"&amp;DATE(AK$1,AK$2,$A8),'Compétitions'!$A$1:$D$157,3,0))</f>
        <v>#N/A</v>
      </c>
      <c r="AO8" s="18" t="str">
        <f>IF(OR(AK8=" ",ISERROR(VLOOKUP(DATE(AK$1,AK$2,$A8),'Compétitions'!$B$1:$D$157,1,0))),"",VLOOKUP("2-"&amp;DATE(AK$1,AK$2,$A8),'Compétitions'!$A$1:$D$157,4,0)&amp;" "&amp;VLOOKUP("2-"&amp;DATE(AK$1,AK$2,$A8),'Compétitions'!$A$1:$D$157,3,0))</f>
        <v>FFB ZST 3</v>
      </c>
      <c r="AP8" s="18" t="str">
        <f>IF(MONTH(DATE(AP$1,AP$2,$A8))=AP$2,VLOOKUP(WEEKDAY(DATE(AP$1,AP$2,$A8),2),Param!$F$2:$G$9,2,0)," ")</f>
        <v>Lun</v>
      </c>
      <c r="AQ8" s="18" t="str">
        <f>IF(OR(AP8=" ",ISERROR(VLOOKUP(DATE(AP$1,AP$2,$A8),Param!$I:$J,2,0))),"",VLOOKUP(DATE(AP$1,AP$2,$A8),Param!$I:$J,2,0))</f>
        <v/>
      </c>
      <c r="AR8" s="18" t="str">
        <f>IF(OR(AP8=" ",ISERROR(VLOOKUP(DATE(AP$1,AP$2,$A8),'Compétitions'!$B$1:$D$157,1,0))),"",VLOOKUP("0-"&amp;DATE(AP$1,AP$2,$A8),'Compétitions'!$A$1:$D$157,4,0)&amp;" "&amp;VLOOKUP("0-"&amp;DATE(AP$1,AP$2,$A8),'Compétitions'!$A$1:$D$157,3,0))</f>
        <v/>
      </c>
      <c r="AS8" s="18" t="str">
        <f>IF(OR(AP8=" ",ISERROR(VLOOKUP(DATE(AP$1,AP$2,$A8),'Compétitions'!$B$1:$D$157,1,0))),"",VLOOKUP("1-"&amp;DATE(AP$1,AP$2,$A8),'Compétitions'!$A$1:$D$157,4,0)&amp;" "&amp;VLOOKUP("1-"&amp;DATE(AP$1,AP$2,$A8),'Compétitions'!$A$1:$D$157,3,0))</f>
        <v/>
      </c>
      <c r="AT8" s="18" t="str">
        <f>IF(OR(AP8=" ",ISERROR(VLOOKUP(DATE(AP$1,AP$2,$A8),'Compétitions'!$B$1:$D$157,1,0))),"",VLOOKUP("2-"&amp;DATE(AP$1,AP$2,$A8),'Compétitions'!$A$1:$D$157,4,0)&amp;" "&amp;VLOOKUP("2-"&amp;DATE(AP$1,AP$2,$A8),'Compétitions'!$A$1:$D$157,3,0))</f>
        <v/>
      </c>
      <c r="AU8" s="18" t="str">
        <f>IF(MONTH(DATE(AU$1,AU$2,$A8))=AU$2,VLOOKUP(WEEKDAY(DATE(AU$1,AU$2,$A8),2),Param!$F$2:$G$9,2,0)," ")</f>
        <v>Jeu</v>
      </c>
      <c r="AV8" s="18" t="str">
        <f>IF(OR(AU8=" ",ISERROR(VLOOKUP(DATE(AU$1,AU$2,$A8),Param!$I:$J,2,0))),"",VLOOKUP(DATE(AU$1,AU$2,$A8),Param!$I:$J,2,0))</f>
        <v/>
      </c>
      <c r="AW8" s="18" t="str">
        <f>IF(OR(AU8=" ",ISERROR(VLOOKUP(DATE(AU$1,AU$2,$A8),'Compétitions'!$B$1:$D$157,1,0))),"",VLOOKUP("0-"&amp;DATE(AU$1,AU$2,$A8),'Compétitions'!$A$1:$D$157,4,0)&amp;" "&amp;VLOOKUP("0-"&amp;DATE(AU$1,AU$2,$A8),'Compétitions'!$A$1:$D$157,3,0))</f>
        <v/>
      </c>
      <c r="AX8" s="18" t="str">
        <f>IF(OR(AU8=" ",ISERROR(VLOOKUP(DATE(AU$1,AU$2,$A8),'Compétitions'!$B$1:$D$157,1,0))),"",VLOOKUP("1-"&amp;DATE(AU$1,AU$2,$A8),'Compétitions'!$A$1:$D$157,4,0)&amp;" "&amp;VLOOKUP("1-"&amp;DATE(AU$1,AU$2,$A8),'Compétitions'!$A$1:$D$157,3,0))</f>
        <v/>
      </c>
      <c r="AY8" s="18" t="str">
        <f>IF(OR(AU8=" ",ISERROR(VLOOKUP(DATE(AU$1,AU$2,$A8),'Compétitions'!$B$1:$D$157,1,0))),"",VLOOKUP("2-"&amp;DATE(AU$1,AU$2,$A8),'Compétitions'!$A$1:$D$157,4,0)&amp;" "&amp;VLOOKUP("2-"&amp;DATE(AU$1,AU$2,$A8),'Compétitions'!$A$1:$D$157,3,0))</f>
        <v/>
      </c>
      <c r="AZ8" s="6"/>
      <c r="BA8" s="6"/>
      <c r="BB8" s="24" t="s">
        <v>6</v>
      </c>
      <c r="BC8" s="6" t="s">
        <v>7</v>
      </c>
      <c r="BD8" s="6"/>
      <c r="BE8" s="6"/>
      <c r="BF8" s="6"/>
      <c r="BG8" s="23"/>
    </row>
    <row r="9" ht="28.5" customHeight="1">
      <c r="A9" s="12">
        <v>5.0</v>
      </c>
      <c r="B9" s="17" t="str">
        <f>IF(MONTH(DATE(B$1,B$2,$A9))=B$2,VLOOKUP(WEEKDAY(DATE(B$1,B$2,$A9),2),Param!$F$2:$G$9,2,0)," ")</f>
        <v>Ven</v>
      </c>
      <c r="C9" s="18" t="str">
        <f>IF(OR(B9=" ",ISERROR(VLOOKUP(DATE(B$1,B$2,$A9),Param!$I:$J,2,0))),"",VLOOKUP(DATE(B$1,B$2,$A9),Param!$I:$J,2,0))</f>
        <v/>
      </c>
      <c r="D9" s="18" t="str">
        <f>IF(OR(B9=" ",ISERROR(VLOOKUP(DATE(B$1,B$2,$A9),'Compétitions'!$B$1:$D$157,1,0))),"",VLOOKUP("0-"&amp;DATE(B$1,B$2,$A9),'Compétitions'!$A$1:$D$157,4,0)&amp;" "&amp;VLOOKUP("0-"&amp;DATE(B$1,B$2,$A9),'Compétitions'!$A$1:$D$157,3,0))</f>
        <v/>
      </c>
      <c r="E9" s="18" t="str">
        <f>IF(OR(B9=" ",ISERROR(VLOOKUP(DATE(B$1,B$2,$A9),'Compétitions'!$B$1:$D$157,1,0))),"",VLOOKUP("1-"&amp;DATE(B$1,B$2,$A9),'Compétitions'!$A$1:$D$157,4,0)&amp;" "&amp;VLOOKUP("1-"&amp;DATE(B$1,B$2,$A9),'Compétitions'!$A$1:$D$157,3,0))</f>
        <v/>
      </c>
      <c r="F9" s="18" t="str">
        <f>IF(OR(B9=" ",ISERROR(VLOOKUP(DATE(B$1,B$2,$A9),'Compétitions'!$B$1:$D$157,1,0))),"",VLOOKUP("2-"&amp;DATE(B$1,B$2,$A9),'Compétitions'!$A$1:$D$157,4,0)&amp;" "&amp;VLOOKUP("2-"&amp;DATE(B$1,B$2,$A9),'Compétitions'!$A$1:$D$157,3,0))</f>
        <v/>
      </c>
      <c r="G9" s="18" t="str">
        <f>IF(MONTH(DATE(G$1,G$2,$A9))=G$2,VLOOKUP(WEEKDAY(DATE(G$1,G$2,$A9),2),Param!$F$2:$G$9,2,0)," ")</f>
        <v>Dim</v>
      </c>
      <c r="H9" s="18" t="str">
        <f>IF(OR(G9=" ",ISERROR(VLOOKUP(DATE(G$1,G$2,$A9),Param!$I:$J,2,0))),"",VLOOKUP(DATE(G$1,G$2,$A9),Param!$I:$J,2,0))</f>
        <v/>
      </c>
      <c r="I9" s="18" t="str">
        <f>IF(OR(G9=" ",ISERROR(VLOOKUP(DATE(G$1,G$2,$A9),'Compétitions'!$B$1:$D$157,1,0))),"",VLOOKUP("0-"&amp;DATE(G$1,G$2,$A9),'Compétitions'!$A$1:$D$157,4,0)&amp;" "&amp;VLOOKUP("0-"&amp;DATE(G$1,G$2,$A9),'Compétitions'!$A$1:$D$157,3,0))</f>
        <v/>
      </c>
      <c r="J9" s="18" t="str">
        <f>IF(OR(G9=" ",ISERROR(VLOOKUP(DATE(G$1,G$2,$A9),'Compétitions'!$B$1:$D$157,1,0))),"",VLOOKUP("1-"&amp;DATE(G$1,G$2,$A9),'Compétitions'!$A$1:$D$157,4,0)&amp;" "&amp;VLOOKUP("1-"&amp;DATE(G$1,G$2,$A9),'Compétitions'!$A$1:$D$157,3,0))</f>
        <v/>
      </c>
      <c r="K9" s="18" t="str">
        <f>IF(OR(G9=" ",ISERROR(VLOOKUP(DATE(G$1,G$2,$A9),'Compétitions'!$B$1:$D$157,1,0))),"",VLOOKUP("2-"&amp;DATE(G$1,G$2,$A9),'Compétitions'!$A$1:$D$157,4,0)&amp;" "&amp;VLOOKUP("2-"&amp;DATE(G$1,G$2,$A9),'Compétitions'!$A$1:$D$157,3,0))</f>
        <v/>
      </c>
      <c r="L9" s="18" t="str">
        <f>IF(MONTH(DATE(L$1,L$2,$A9))=L$2,VLOOKUP(WEEKDAY(DATE(L$1,L$2,$A9),2),Param!$F$2:$G$9,2,0)," ")</f>
        <v>Mer</v>
      </c>
      <c r="M9" s="18" t="str">
        <f>IF(OR(L9=" ",ISERROR(VLOOKUP(DATE(L$1,L$2,$A9),Param!$I:$J,2,0))),"",VLOOKUP(DATE(L$1,L$2,$A9),Param!$I:$J,2,0))</f>
        <v/>
      </c>
      <c r="N9" s="18" t="str">
        <f>IF(OR(L9=" ",ISERROR(VLOOKUP(DATE(L$1,L$2,$A9),'Compétitions'!$B$1:$D$157,1,0))),"",VLOOKUP("0-"&amp;DATE(L$1,L$2,$A9),'Compétitions'!$A$1:$D$157,4,0)&amp;" "&amp;VLOOKUP("0-"&amp;DATE(L$1,L$2,$A9),'Compétitions'!$A$1:$D$157,3,0))</f>
        <v/>
      </c>
      <c r="O9" s="18" t="str">
        <f>IF(OR(L9=" ",ISERROR(VLOOKUP(DATE(L$1,L$2,$A9),'Compétitions'!$B$1:$D$157,1,0))),"",VLOOKUP("1-"&amp;DATE(L$1,L$2,$A9),'Compétitions'!$A$1:$D$157,4,0)&amp;" "&amp;VLOOKUP("1-"&amp;DATE(L$1,L$2,$A9),'Compétitions'!$A$1:$D$157,3,0))</f>
        <v/>
      </c>
      <c r="P9" s="18" t="str">
        <f>IF(OR(L9=" ",ISERROR(VLOOKUP(DATE(L$1,L$2,$A9),'Compétitions'!$B$1:$D$157,1,0))),"",VLOOKUP("2-"&amp;DATE(L$1,L$2,$A9),'Compétitions'!$A$1:$D$157,4,0)&amp;" "&amp;VLOOKUP("2-"&amp;DATE(L$1,L$2,$A9),'Compétitions'!$A$1:$D$157,3,0))</f>
        <v/>
      </c>
      <c r="Q9" s="18" t="str">
        <f>IF(MONTH(DATE(Q$1,Q$2,$A9))=Q$2,VLOOKUP(WEEKDAY(DATE(Q$1,Q$2,$A9),2),Param!$F$2:$G$9,2,0)," ")</f>
        <v>Ven</v>
      </c>
      <c r="R9" s="18" t="str">
        <f>IF(OR(Q9=" ",ISERROR(VLOOKUP(DATE(Q$1,Q$2,$A9),Param!$I:$J,2,0))),"",VLOOKUP(DATE(Q$1,Q$2,$A9),Param!$I:$J,2,0))</f>
        <v/>
      </c>
      <c r="S9" s="18" t="str">
        <f>IF(OR(Q9=" ",ISERROR(VLOOKUP(DATE(Q$1,Q$2,$A9),'Compétitions'!$B$1:$D$157,1,0))),"",VLOOKUP("0-"&amp;DATE(Q$1,Q$2,$A9),'Compétitions'!$A$1:$D$157,4,0)&amp;" "&amp;VLOOKUP("0-"&amp;DATE(Q$1,Q$2,$A9),'Compétitions'!$A$1:$D$157,3,0))</f>
        <v/>
      </c>
      <c r="T9" s="18" t="str">
        <f>IF(OR(Q9=" ",ISERROR(VLOOKUP(DATE(Q$1,Q$2,$A9),'Compétitions'!$B$1:$D$157,1,0))),"",VLOOKUP("1-"&amp;DATE(Q$1,Q$2,$A9),'Compétitions'!$A$1:$D$157,4,0)&amp;" "&amp;VLOOKUP("1-"&amp;DATE(Q$1,Q$2,$A9),'Compétitions'!$A$1:$D$157,3,0))</f>
        <v/>
      </c>
      <c r="U9" s="18" t="str">
        <f>IF(OR(Q9=" ",ISERROR(VLOOKUP(DATE(Q$1,Q$2,$A9),'Compétitions'!$B$1:$D$157,1,0))),"",VLOOKUP("2-"&amp;DATE(Q$1,Q$2,$A9),'Compétitions'!$A$1:$D$157,4,0)&amp;" "&amp;VLOOKUP("2-"&amp;DATE(Q$1,Q$2,$A9),'Compétitions'!$A$1:$D$157,3,0))</f>
        <v/>
      </c>
      <c r="V9" s="18" t="str">
        <f>IF(MONTH(DATE(V$1,V$2,$A9))=V$2,VLOOKUP(WEEKDAY(DATE(V$1,V$2,$A9),2),Param!$F$2:$G$9,2,0)," ")</f>
        <v>Lun</v>
      </c>
      <c r="W9" s="18" t="str">
        <f>IF(OR(V9=" ",ISERROR(VLOOKUP(DATE(V$1,V$2,$A9),Param!$I:$J,2,0))),"",VLOOKUP(DATE(V$1,V$2,$A9),Param!$I:$J,2,0))</f>
        <v/>
      </c>
      <c r="X9" s="18" t="str">
        <f>IF(OR(V9=" ",ISERROR(VLOOKUP(DATE(V$1,V$2,$A9),'Compétitions'!$B$1:$D$157,1,0))),"",VLOOKUP("0-"&amp;DATE(V$1,V$2,$A9),'Compétitions'!$A$1:$D$157,4,0)&amp;" "&amp;VLOOKUP("0-"&amp;DATE(V$1,V$2,$A9),'Compétitions'!$A$1:$D$157,3,0))</f>
        <v/>
      </c>
      <c r="Y9" s="18" t="str">
        <f>IF(OR(V9=" ",ISERROR(VLOOKUP(DATE(V$1,V$2,$A9),'Compétitions'!$B$1:$D$157,1,0))),"",VLOOKUP("1-"&amp;DATE(V$1,V$2,$A9),'Compétitions'!$A$1:$D$157,4,0)&amp;" "&amp;VLOOKUP("1-"&amp;DATE(V$1,V$2,$A9),'Compétitions'!$A$1:$D$157,3,0))</f>
        <v/>
      </c>
      <c r="Z9" s="18" t="str">
        <f>IF(OR(V9=" ",ISERROR(VLOOKUP(DATE(V$1,V$2,$A9),'Compétitions'!$B$1:$D$157,1,0))),"",VLOOKUP("2-"&amp;DATE(V$1,V$2,$A9),'Compétitions'!$A$1:$D$157,4,0)&amp;" "&amp;VLOOKUP("2-"&amp;DATE(V$1,V$2,$A9),'Compétitions'!$A$1:$D$157,3,0))</f>
        <v/>
      </c>
      <c r="AA9" s="18" t="str">
        <f>IF(MONTH(DATE(AA$1,AA$2,$A9))=AA$2,VLOOKUP(WEEKDAY(DATE(AA$1,AA$2,$A9),2),Param!$F$2:$G$9,2,0)," ")</f>
        <v>Jeu</v>
      </c>
      <c r="AB9" s="18" t="str">
        <f>IF(OR(AA9=" ",ISERROR(VLOOKUP(DATE(AA$1,AA$2,$A9),Param!$I:$J,2,0))),"",VLOOKUP(DATE(AA$1,AA$2,$A9),Param!$I:$J,2,0))</f>
        <v/>
      </c>
      <c r="AC9" s="18" t="str">
        <f>IF(OR(AA9=" ",ISERROR(VLOOKUP(DATE(AA$1,AA$2,$A9),'Compétitions'!$B$1:$D$157,1,0))),"",VLOOKUP("0-"&amp;DATE(AA$1,AA$2,$A9),'Compétitions'!$A$1:$D$157,4,0)&amp;" "&amp;VLOOKUP("0-"&amp;DATE(AA$1,AA$2,$A9),'Compétitions'!$A$1:$D$157,3,0))</f>
        <v/>
      </c>
      <c r="AD9" s="18" t="str">
        <f>IF(OR(AA9=" ",ISERROR(VLOOKUP(DATE(AA$1,AA$2,$A9),'Compétitions'!$B$1:$D$157,1,0))),"",VLOOKUP("1-"&amp;DATE(AA$1,AA$2,$A9),'Compétitions'!$A$1:$D$157,4,0)&amp;" "&amp;VLOOKUP("1-"&amp;DATE(AA$1,AA$2,$A9),'Compétitions'!$A$1:$D$157,3,0))</f>
        <v/>
      </c>
      <c r="AE9" s="18" t="str">
        <f>IF(OR(AA9=" ",ISERROR(VLOOKUP(DATE(AA$1,AA$2,$A9),'Compétitions'!$B$1:$D$157,1,0))),"",VLOOKUP("2-"&amp;DATE(AA$1,AA$2,$A9),'Compétitions'!$A$1:$D$157,4,0)&amp;" "&amp;VLOOKUP("2-"&amp;DATE(AA$1,AA$2,$A9),'Compétitions'!$A$1:$D$157,3,0))</f>
        <v/>
      </c>
      <c r="AF9" s="18" t="str">
        <f>IF(MONTH(DATE(AF$1,AF$2,$A9))=AF$2,VLOOKUP(WEEKDAY(DATE(AF$1,AF$2,$A9),2),Param!$F$2:$G$9,2,0)," ")</f>
        <v>Jeu</v>
      </c>
      <c r="AG9" s="18" t="str">
        <f>IF(OR(AF9=" ",ISERROR(VLOOKUP(DATE(AF$1,AF$2,$A9),Param!$I:$J,2,0))),"",VLOOKUP(DATE(AF$1,AF$2,$A9),Param!$I:$J,2,0))</f>
        <v>VC</v>
      </c>
      <c r="AH9" s="18" t="str">
        <f>IF(OR(AF9=" ",ISERROR(VLOOKUP(DATE(AF$1,AF$2,$A9),'Compétitions'!$B$1:$D$157,1,0))),"",VLOOKUP("0-"&amp;DATE(AF$1,AF$2,$A9),'Compétitions'!$A$1:$D$157,4,0)&amp;" "&amp;VLOOKUP("0-"&amp;DATE(AF$1,AF$2,$A9),'Compétitions'!$A$1:$D$157,3,0))</f>
        <v/>
      </c>
      <c r="AI9" s="18" t="str">
        <f>IF(OR(AF9=" ",ISERROR(VLOOKUP(DATE(AF$1,AF$2,$A9),'Compétitions'!$B$1:$D$157,1,0))),"",VLOOKUP("1-"&amp;DATE(AF$1,AF$2,$A9),'Compétitions'!$A$1:$D$157,4,0)&amp;" "&amp;VLOOKUP("1-"&amp;DATE(AF$1,AF$2,$A9),'Compétitions'!$A$1:$D$157,3,0))</f>
        <v/>
      </c>
      <c r="AJ9" s="18" t="str">
        <f>IF(OR(AF9=" ",ISERROR(VLOOKUP(DATE(AF$1,AF$2,$A9),'Compétitions'!$B$1:$D$157,1,0))),"",VLOOKUP("2-"&amp;DATE(AF$1,AF$2,$A9),'Compétitions'!$A$1:$D$157,4,0)&amp;" "&amp;VLOOKUP("2-"&amp;DATE(AF$1,AF$2,$A9),'Compétitions'!$A$1:$D$157,3,0))</f>
        <v/>
      </c>
      <c r="AK9" s="18" t="str">
        <f>IF(MONTH(DATE(AK$1,AK$2,$A9))=AK$2,VLOOKUP(WEEKDAY(DATE(AK$1,AK$2,$A9),2),Param!$F$2:$G$9,2,0)," ")</f>
        <v>Dim</v>
      </c>
      <c r="AL9" s="18" t="str">
        <f>IF(OR(AK9=" ",ISERROR(VLOOKUP(DATE(AK$1,AK$2,$A9),Param!$I:$J,2,0))),"",VLOOKUP(DATE(AK$1,AK$2,$A9),Param!$I:$J,2,0))</f>
        <v>VA</v>
      </c>
      <c r="AM9" s="18" t="str">
        <f>IF(OR(AK9=" ",ISERROR(VLOOKUP(DATE(AK$1,AK$2,$A9),'Compétitions'!$B$1:$D$157,1,0))),"",VLOOKUP("0-"&amp;DATE(AK$1,AK$2,$A9),'Compétitions'!$A$1:$D$157,4,0)&amp;" "&amp;VLOOKUP("0-"&amp;DATE(AK$1,AK$2,$A9),'Compétitions'!$A$1:$D$157,3,0))</f>
        <v>FFB TN6 - 9</v>
      </c>
      <c r="AN9" s="18" t="str">
        <f>IF(OR(AK9=" ",ISERROR(VLOOKUP(DATE(AK$1,AK$2,$A9),'Compétitions'!$B$1:$D$157,1,0))),"",VLOOKUP("1-"&amp;DATE(AK$1,AK$2,$A9),'Compétitions'!$A$1:$D$157,4,0)&amp;" "&amp;VLOOKUP("1-"&amp;DATE(AK$1,AK$2,$A9),'Compétitions'!$A$1:$D$157,3,0))</f>
        <v>#N/A</v>
      </c>
      <c r="AO9" s="18" t="str">
        <f>IF(OR(AK9=" ",ISERROR(VLOOKUP(DATE(AK$1,AK$2,$A9),'Compétitions'!$B$1:$D$157,1,0))),"",VLOOKUP("2-"&amp;DATE(AK$1,AK$2,$A9),'Compétitions'!$A$1:$D$157,4,0)&amp;" "&amp;VLOOKUP("2-"&amp;DATE(AK$1,AK$2,$A9),'Compétitions'!$A$1:$D$157,3,0))</f>
        <v>FFB ZST 3</v>
      </c>
      <c r="AP9" s="18" t="str">
        <f>IF(MONTH(DATE(AP$1,AP$2,$A9))=AP$2,VLOOKUP(WEEKDAY(DATE(AP$1,AP$2,$A9),2),Param!$F$2:$G$9,2,0)," ")</f>
        <v>Mar</v>
      </c>
      <c r="AQ9" s="18" t="str">
        <f>IF(OR(AP9=" ",ISERROR(VLOOKUP(DATE(AP$1,AP$2,$A9),Param!$I:$J,2,0))),"",VLOOKUP(DATE(AP$1,AP$2,$A9),Param!$I:$J,2,0))</f>
        <v/>
      </c>
      <c r="AR9" s="18" t="str">
        <f>IF(OR(AP9=" ",ISERROR(VLOOKUP(DATE(AP$1,AP$2,$A9),'Compétitions'!$B$1:$D$157,1,0))),"",VLOOKUP("0-"&amp;DATE(AP$1,AP$2,$A9),'Compétitions'!$A$1:$D$157,4,0)&amp;" "&amp;VLOOKUP("0-"&amp;DATE(AP$1,AP$2,$A9),'Compétitions'!$A$1:$D$157,3,0))</f>
        <v/>
      </c>
      <c r="AS9" s="18" t="str">
        <f>IF(OR(AP9=" ",ISERROR(VLOOKUP(DATE(AP$1,AP$2,$A9),'Compétitions'!$B$1:$D$157,1,0))),"",VLOOKUP("1-"&amp;DATE(AP$1,AP$2,$A9),'Compétitions'!$A$1:$D$157,4,0)&amp;" "&amp;VLOOKUP("1-"&amp;DATE(AP$1,AP$2,$A9),'Compétitions'!$A$1:$D$157,3,0))</f>
        <v/>
      </c>
      <c r="AT9" s="18" t="str">
        <f>IF(OR(AP9=" ",ISERROR(VLOOKUP(DATE(AP$1,AP$2,$A9),'Compétitions'!$B$1:$D$157,1,0))),"",VLOOKUP("2-"&amp;DATE(AP$1,AP$2,$A9),'Compétitions'!$A$1:$D$157,4,0)&amp;" "&amp;VLOOKUP("2-"&amp;DATE(AP$1,AP$2,$A9),'Compétitions'!$A$1:$D$157,3,0))</f>
        <v/>
      </c>
      <c r="AU9" s="18" t="str">
        <f>IF(MONTH(DATE(AU$1,AU$2,$A9))=AU$2,VLOOKUP(WEEKDAY(DATE(AU$1,AU$2,$A9),2),Param!$F$2:$G$9,2,0)," ")</f>
        <v>Ven</v>
      </c>
      <c r="AV9" s="18" t="str">
        <f>IF(OR(AU9=" ",ISERROR(VLOOKUP(DATE(AU$1,AU$2,$A9),Param!$I:$J,2,0))),"",VLOOKUP(DATE(AU$1,AU$2,$A9),Param!$I:$J,2,0))</f>
        <v/>
      </c>
      <c r="AW9" s="18" t="str">
        <f>IF(OR(AU9=" ",ISERROR(VLOOKUP(DATE(AU$1,AU$2,$A9),'Compétitions'!$B$1:$D$157,1,0))),"",VLOOKUP("0-"&amp;DATE(AU$1,AU$2,$A9),'Compétitions'!$A$1:$D$157,4,0)&amp;" "&amp;VLOOKUP("0-"&amp;DATE(AU$1,AU$2,$A9),'Compétitions'!$A$1:$D$157,3,0))</f>
        <v/>
      </c>
      <c r="AX9" s="18" t="str">
        <f>IF(OR(AU9=" ",ISERROR(VLOOKUP(DATE(AU$1,AU$2,$A9),'Compétitions'!$B$1:$D$157,1,0))),"",VLOOKUP("1-"&amp;DATE(AU$1,AU$2,$A9),'Compétitions'!$A$1:$D$157,4,0)&amp;" "&amp;VLOOKUP("1-"&amp;DATE(AU$1,AU$2,$A9),'Compétitions'!$A$1:$D$157,3,0))</f>
        <v/>
      </c>
      <c r="AY9" s="18" t="str">
        <f>IF(OR(AU9=" ",ISERROR(VLOOKUP(DATE(AU$1,AU$2,$A9),'Compétitions'!$B$1:$D$157,1,0))),"",VLOOKUP("2-"&amp;DATE(AU$1,AU$2,$A9),'Compétitions'!$A$1:$D$157,4,0)&amp;" "&amp;VLOOKUP("2-"&amp;DATE(AU$1,AU$2,$A9),'Compétitions'!$A$1:$D$157,3,0))</f>
        <v/>
      </c>
      <c r="AZ9" s="6"/>
      <c r="BA9" s="6"/>
      <c r="BB9" s="24" t="s">
        <v>8</v>
      </c>
      <c r="BC9" s="6" t="s">
        <v>9</v>
      </c>
      <c r="BD9" s="6"/>
      <c r="BE9" s="6"/>
      <c r="BF9" s="6"/>
      <c r="BG9" s="23"/>
    </row>
    <row r="10" ht="28.5" customHeight="1">
      <c r="A10" s="12">
        <v>6.0</v>
      </c>
      <c r="B10" s="17" t="str">
        <f>IF(MONTH(DATE(B$1,B$2,$A10))=B$2,VLOOKUP(WEEKDAY(DATE(B$1,B$2,$A10),2),Param!$F$2:$G$9,2,0)," ")</f>
        <v>Sam</v>
      </c>
      <c r="C10" s="18" t="str">
        <f>IF(OR(B10=" ",ISERROR(VLOOKUP(DATE(B$1,B$2,$A10),Param!$I:$J,2,0))),"",VLOOKUP(DATE(B$1,B$2,$A10),Param!$I:$J,2,0))</f>
        <v/>
      </c>
      <c r="D10" s="18" t="str">
        <f>IF(OR(B10=" ",ISERROR(VLOOKUP(DATE(B$1,B$2,$A10),'Compétitions'!$B$1:$D$157,1,0))),"",VLOOKUP("0-"&amp;DATE(B$1,B$2,$A10),'Compétitions'!$A$1:$D$157,4,0)&amp;" "&amp;VLOOKUP("0-"&amp;DATE(B$1,B$2,$A10),'Compétitions'!$A$1:$D$157,3,0))</f>
        <v/>
      </c>
      <c r="E10" s="18" t="str">
        <f>IF(OR(B10=" ",ISERROR(VLOOKUP(DATE(B$1,B$2,$A10),'Compétitions'!$B$1:$D$157,1,0))),"",VLOOKUP("1-"&amp;DATE(B$1,B$2,$A10),'Compétitions'!$A$1:$D$157,4,0)&amp;" "&amp;VLOOKUP("1-"&amp;DATE(B$1,B$2,$A10),'Compétitions'!$A$1:$D$157,3,0))</f>
        <v/>
      </c>
      <c r="F10" s="18" t="str">
        <f>IF(OR(B10=" ",ISERROR(VLOOKUP(DATE(B$1,B$2,$A10),'Compétitions'!$B$1:$D$157,1,0))),"",VLOOKUP("2-"&amp;DATE(B$1,B$2,$A10),'Compétitions'!$A$1:$D$157,4,0)&amp;" "&amp;VLOOKUP("2-"&amp;DATE(B$1,B$2,$A10),'Compétitions'!$A$1:$D$157,3,0))</f>
        <v/>
      </c>
      <c r="G10" s="18" t="str">
        <f>IF(MONTH(DATE(G$1,G$2,$A10))=G$2,VLOOKUP(WEEKDAY(DATE(G$1,G$2,$A10),2),Param!$F$2:$G$9,2,0)," ")</f>
        <v>Lun</v>
      </c>
      <c r="H10" s="18" t="str">
        <f>IF(OR(G10=" ",ISERROR(VLOOKUP(DATE(G$1,G$2,$A10),Param!$I:$J,2,0))),"",VLOOKUP(DATE(G$1,G$2,$A10),Param!$I:$J,2,0))</f>
        <v/>
      </c>
      <c r="I10" s="18" t="str">
        <f>IF(OR(G10=" ",ISERROR(VLOOKUP(DATE(G$1,G$2,$A10),'Compétitions'!$B$1:$D$157,1,0))),"",VLOOKUP("0-"&amp;DATE(G$1,G$2,$A10),'Compétitions'!$A$1:$D$157,4,0)&amp;" "&amp;VLOOKUP("0-"&amp;DATE(G$1,G$2,$A10),'Compétitions'!$A$1:$D$157,3,0))</f>
        <v/>
      </c>
      <c r="J10" s="18" t="str">
        <f>IF(OR(G10=" ",ISERROR(VLOOKUP(DATE(G$1,G$2,$A10),'Compétitions'!$B$1:$D$157,1,0))),"",VLOOKUP("1-"&amp;DATE(G$1,G$2,$A10),'Compétitions'!$A$1:$D$157,4,0)&amp;" "&amp;VLOOKUP("1-"&amp;DATE(G$1,G$2,$A10),'Compétitions'!$A$1:$D$157,3,0))</f>
        <v/>
      </c>
      <c r="K10" s="18" t="str">
        <f>IF(OR(G10=" ",ISERROR(VLOOKUP(DATE(G$1,G$2,$A10),'Compétitions'!$B$1:$D$157,1,0))),"",VLOOKUP("2-"&amp;DATE(G$1,G$2,$A10),'Compétitions'!$A$1:$D$157,4,0)&amp;" "&amp;VLOOKUP("2-"&amp;DATE(G$1,G$2,$A10),'Compétitions'!$A$1:$D$157,3,0))</f>
        <v/>
      </c>
      <c r="L10" s="18" t="str">
        <f>IF(MONTH(DATE(L$1,L$2,$A10))=L$2,VLOOKUP(WEEKDAY(DATE(L$1,L$2,$A10),2),Param!$F$2:$G$9,2,0)," ")</f>
        <v>Jeu</v>
      </c>
      <c r="M10" s="18" t="str">
        <f>IF(OR(L10=" ",ISERROR(VLOOKUP(DATE(L$1,L$2,$A10),Param!$I:$J,2,0))),"",VLOOKUP(DATE(L$1,L$2,$A10),Param!$I:$J,2,0))</f>
        <v/>
      </c>
      <c r="N10" s="18" t="str">
        <f>IF(OR(L10=" ",ISERROR(VLOOKUP(DATE(L$1,L$2,$A10),'Compétitions'!$B$1:$D$157,1,0))),"",VLOOKUP("0-"&amp;DATE(L$1,L$2,$A10),'Compétitions'!$A$1:$D$157,4,0)&amp;" "&amp;VLOOKUP("0-"&amp;DATE(L$1,L$2,$A10),'Compétitions'!$A$1:$D$157,3,0))</f>
        <v/>
      </c>
      <c r="O10" s="18" t="str">
        <f>IF(OR(L10=" ",ISERROR(VLOOKUP(DATE(L$1,L$2,$A10),'Compétitions'!$B$1:$D$157,1,0))),"",VLOOKUP("1-"&amp;DATE(L$1,L$2,$A10),'Compétitions'!$A$1:$D$157,4,0)&amp;" "&amp;VLOOKUP("1-"&amp;DATE(L$1,L$2,$A10),'Compétitions'!$A$1:$D$157,3,0))</f>
        <v/>
      </c>
      <c r="P10" s="18" t="str">
        <f>IF(OR(L10=" ",ISERROR(VLOOKUP(DATE(L$1,L$2,$A10),'Compétitions'!$B$1:$D$157,1,0))),"",VLOOKUP("2-"&amp;DATE(L$1,L$2,$A10),'Compétitions'!$A$1:$D$157,4,0)&amp;" "&amp;VLOOKUP("2-"&amp;DATE(L$1,L$2,$A10),'Compétitions'!$A$1:$D$157,3,0))</f>
        <v/>
      </c>
      <c r="Q10" s="18" t="str">
        <f>IF(MONTH(DATE(Q$1,Q$2,$A10))=Q$2,VLOOKUP(WEEKDAY(DATE(Q$1,Q$2,$A10),2),Param!$F$2:$G$9,2,0)," ")</f>
        <v>Sam</v>
      </c>
      <c r="R10" s="18" t="str">
        <f>IF(OR(Q10=" ",ISERROR(VLOOKUP(DATE(Q$1,Q$2,$A10),Param!$I:$J,2,0))),"",VLOOKUP(DATE(Q$1,Q$2,$A10),Param!$I:$J,2,0))</f>
        <v/>
      </c>
      <c r="S10" s="18" t="str">
        <f>IF(OR(Q10=" ",ISERROR(VLOOKUP(DATE(Q$1,Q$2,$A10),'Compétitions'!$B$1:$D$157,1,0))),"",VLOOKUP("0-"&amp;DATE(Q$1,Q$2,$A10),'Compétitions'!$A$1:$D$157,4,0)&amp;" "&amp;VLOOKUP("0-"&amp;DATE(Q$1,Q$2,$A10),'Compétitions'!$A$1:$D$157,3,0))</f>
        <v/>
      </c>
      <c r="T10" s="18" t="str">
        <f>IF(OR(Q10=" ",ISERROR(VLOOKUP(DATE(Q$1,Q$2,$A10),'Compétitions'!$B$1:$D$157,1,0))),"",VLOOKUP("1-"&amp;DATE(Q$1,Q$2,$A10),'Compétitions'!$A$1:$D$157,4,0)&amp;" "&amp;VLOOKUP("1-"&amp;DATE(Q$1,Q$2,$A10),'Compétitions'!$A$1:$D$157,3,0))</f>
        <v/>
      </c>
      <c r="U10" s="18" t="str">
        <f>IF(OR(Q10=" ",ISERROR(VLOOKUP(DATE(Q$1,Q$2,$A10),'Compétitions'!$B$1:$D$157,1,0))),"",VLOOKUP("2-"&amp;DATE(Q$1,Q$2,$A10),'Compétitions'!$A$1:$D$157,4,0)&amp;" "&amp;VLOOKUP("2-"&amp;DATE(Q$1,Q$2,$A10),'Compétitions'!$A$1:$D$157,3,0))</f>
        <v/>
      </c>
      <c r="V10" s="18" t="str">
        <f>IF(MONTH(DATE(V$1,V$2,$A10))=V$2,VLOOKUP(WEEKDAY(DATE(V$1,V$2,$A10),2),Param!$F$2:$G$9,2,0)," ")</f>
        <v>Mar</v>
      </c>
      <c r="W10" s="18" t="str">
        <f>IF(OR(V10=" ",ISERROR(VLOOKUP(DATE(V$1,V$2,$A10),Param!$I:$J,2,0))),"",VLOOKUP(DATE(V$1,V$2,$A10),Param!$I:$J,2,0))</f>
        <v/>
      </c>
      <c r="X10" s="18" t="str">
        <f>IF(OR(V10=" ",ISERROR(VLOOKUP(DATE(V$1,V$2,$A10),'Compétitions'!$B$1:$D$157,1,0))),"",VLOOKUP("0-"&amp;DATE(V$1,V$2,$A10),'Compétitions'!$A$1:$D$157,4,0)&amp;" "&amp;VLOOKUP("0-"&amp;DATE(V$1,V$2,$A10),'Compétitions'!$A$1:$D$157,3,0))</f>
        <v/>
      </c>
      <c r="Y10" s="18" t="str">
        <f>IF(OR(V10=" ",ISERROR(VLOOKUP(DATE(V$1,V$2,$A10),'Compétitions'!$B$1:$D$157,1,0))),"",VLOOKUP("1-"&amp;DATE(V$1,V$2,$A10),'Compétitions'!$A$1:$D$157,4,0)&amp;" "&amp;VLOOKUP("1-"&amp;DATE(V$1,V$2,$A10),'Compétitions'!$A$1:$D$157,3,0))</f>
        <v/>
      </c>
      <c r="Z10" s="18" t="str">
        <f>IF(OR(V10=" ",ISERROR(VLOOKUP(DATE(V$1,V$2,$A10),'Compétitions'!$B$1:$D$157,1,0))),"",VLOOKUP("2-"&amp;DATE(V$1,V$2,$A10),'Compétitions'!$A$1:$D$157,4,0)&amp;" "&amp;VLOOKUP("2-"&amp;DATE(V$1,V$2,$A10),'Compétitions'!$A$1:$D$157,3,0))</f>
        <v/>
      </c>
      <c r="AA10" s="18" t="str">
        <f>IF(MONTH(DATE(AA$1,AA$2,$A10))=AA$2,VLOOKUP(WEEKDAY(DATE(AA$1,AA$2,$A10),2),Param!$F$2:$G$9,2,0)," ")</f>
        <v>Ven</v>
      </c>
      <c r="AB10" s="18" t="str">
        <f>IF(OR(AA10=" ",ISERROR(VLOOKUP(DATE(AA$1,AA$2,$A10),Param!$I:$J,2,0))),"",VLOOKUP(DATE(AA$1,AA$2,$A10),Param!$I:$J,2,0))</f>
        <v/>
      </c>
      <c r="AC10" s="18" t="str">
        <f>IF(OR(AA10=" ",ISERROR(VLOOKUP(DATE(AA$1,AA$2,$A10),'Compétitions'!$B$1:$D$157,1,0))),"",VLOOKUP("0-"&amp;DATE(AA$1,AA$2,$A10),'Compétitions'!$A$1:$D$157,4,0)&amp;" "&amp;VLOOKUP("0-"&amp;DATE(AA$1,AA$2,$A10),'Compétitions'!$A$1:$D$157,3,0))</f>
        <v/>
      </c>
      <c r="AD10" s="18" t="str">
        <f>IF(OR(AA10=" ",ISERROR(VLOOKUP(DATE(AA$1,AA$2,$A10),'Compétitions'!$B$1:$D$157,1,0))),"",VLOOKUP("1-"&amp;DATE(AA$1,AA$2,$A10),'Compétitions'!$A$1:$D$157,4,0)&amp;" "&amp;VLOOKUP("1-"&amp;DATE(AA$1,AA$2,$A10),'Compétitions'!$A$1:$D$157,3,0))</f>
        <v/>
      </c>
      <c r="AE10" s="18" t="str">
        <f>IF(OR(AA10=" ",ISERROR(VLOOKUP(DATE(AA$1,AA$2,$A10),'Compétitions'!$B$1:$D$157,1,0))),"",VLOOKUP("2-"&amp;DATE(AA$1,AA$2,$A10),'Compétitions'!$A$1:$D$157,4,0)&amp;" "&amp;VLOOKUP("2-"&amp;DATE(AA$1,AA$2,$A10),'Compétitions'!$A$1:$D$157,3,0))</f>
        <v/>
      </c>
      <c r="AF10" s="18" t="str">
        <f>IF(MONTH(DATE(AF$1,AF$2,$A10))=AF$2,VLOOKUP(WEEKDAY(DATE(AF$1,AF$2,$A10),2),Param!$F$2:$G$9,2,0)," ")</f>
        <v>Ven</v>
      </c>
      <c r="AG10" s="18" t="str">
        <f>IF(OR(AF10=" ",ISERROR(VLOOKUP(DATE(AF$1,AF$2,$A10),Param!$I:$J,2,0))),"",VLOOKUP(DATE(AF$1,AF$2,$A10),Param!$I:$J,2,0))</f>
        <v>VC</v>
      </c>
      <c r="AH10" s="18" t="str">
        <f>IF(OR(AF10=" ",ISERROR(VLOOKUP(DATE(AF$1,AF$2,$A10),'Compétitions'!$B$1:$D$157,1,0))),"",VLOOKUP("0-"&amp;DATE(AF$1,AF$2,$A10),'Compétitions'!$A$1:$D$157,4,0)&amp;" "&amp;VLOOKUP("0-"&amp;DATE(AF$1,AF$2,$A10),'Compétitions'!$A$1:$D$157,3,0))</f>
        <v/>
      </c>
      <c r="AI10" s="18" t="str">
        <f>IF(OR(AF10=" ",ISERROR(VLOOKUP(DATE(AF$1,AF$2,$A10),'Compétitions'!$B$1:$D$157,1,0))),"",VLOOKUP("1-"&amp;DATE(AF$1,AF$2,$A10),'Compétitions'!$A$1:$D$157,4,0)&amp;" "&amp;VLOOKUP("1-"&amp;DATE(AF$1,AF$2,$A10),'Compétitions'!$A$1:$D$157,3,0))</f>
        <v/>
      </c>
      <c r="AJ10" s="18" t="str">
        <f>IF(OR(AF10=" ",ISERROR(VLOOKUP(DATE(AF$1,AF$2,$A10),'Compétitions'!$B$1:$D$157,1,0))),"",VLOOKUP("2-"&amp;DATE(AF$1,AF$2,$A10),'Compétitions'!$A$1:$D$157,4,0)&amp;" "&amp;VLOOKUP("2-"&amp;DATE(AF$1,AF$2,$A10),'Compétitions'!$A$1:$D$157,3,0))</f>
        <v/>
      </c>
      <c r="AK10" s="18" t="str">
        <f>IF(MONTH(DATE(AK$1,AK$2,$A10))=AK$2,VLOOKUP(WEEKDAY(DATE(AK$1,AK$2,$A10),2),Param!$F$2:$G$9,2,0)," ")</f>
        <v>Lun</v>
      </c>
      <c r="AL10" s="18" t="str">
        <f>IF(OR(AK10=" ",ISERROR(VLOOKUP(DATE(AK$1,AK$2,$A10),Param!$I:$J,2,0))),"",VLOOKUP(DATE(AK$1,AK$2,$A10),Param!$I:$J,2,0))</f>
        <v>VA</v>
      </c>
      <c r="AM10" s="18" t="str">
        <f>IF(OR(AK10=" ",ISERROR(VLOOKUP(DATE(AK$1,AK$2,$A10),'Compétitions'!$B$1:$D$157,1,0))),"",VLOOKUP("0-"&amp;DATE(AK$1,AK$2,$A10),'Compétitions'!$A$1:$D$157,4,0)&amp;" "&amp;VLOOKUP("0-"&amp;DATE(AK$1,AK$2,$A10),'Compétitions'!$A$1:$D$157,3,0))</f>
        <v/>
      </c>
      <c r="AN10" s="18" t="str">
        <f>IF(OR(AK10=" ",ISERROR(VLOOKUP(DATE(AK$1,AK$2,$A10),'Compétitions'!$B$1:$D$157,1,0))),"",VLOOKUP("1-"&amp;DATE(AK$1,AK$2,$A10),'Compétitions'!$A$1:$D$157,4,0)&amp;" "&amp;VLOOKUP("1-"&amp;DATE(AK$1,AK$2,$A10),'Compétitions'!$A$1:$D$157,3,0))</f>
        <v/>
      </c>
      <c r="AO10" s="18" t="str">
        <f>IF(OR(AK10=" ",ISERROR(VLOOKUP(DATE(AK$1,AK$2,$A10),'Compétitions'!$B$1:$D$157,1,0))),"",VLOOKUP("2-"&amp;DATE(AK$1,AK$2,$A10),'Compétitions'!$A$1:$D$157,4,0)&amp;" "&amp;VLOOKUP("2-"&amp;DATE(AK$1,AK$2,$A10),'Compétitions'!$A$1:$D$157,3,0))</f>
        <v/>
      </c>
      <c r="AP10" s="18" t="str">
        <f>IF(MONTH(DATE(AP$1,AP$2,$A10))=AP$2,VLOOKUP(WEEKDAY(DATE(AP$1,AP$2,$A10),2),Param!$F$2:$G$9,2,0)," ")</f>
        <v>Mer</v>
      </c>
      <c r="AQ10" s="18" t="str">
        <f>IF(OR(AP10=" ",ISERROR(VLOOKUP(DATE(AP$1,AP$2,$A10),Param!$I:$J,2,0))),"",VLOOKUP(DATE(AP$1,AP$2,$A10),Param!$I:$J,2,0))</f>
        <v/>
      </c>
      <c r="AR10" s="18" t="str">
        <f>IF(OR(AP10=" ",ISERROR(VLOOKUP(DATE(AP$1,AP$2,$A10),'Compétitions'!$B$1:$D$157,1,0))),"",VLOOKUP("0-"&amp;DATE(AP$1,AP$2,$A10),'Compétitions'!$A$1:$D$157,4,0)&amp;" "&amp;VLOOKUP("0-"&amp;DATE(AP$1,AP$2,$A10),'Compétitions'!$A$1:$D$157,3,0))</f>
        <v/>
      </c>
      <c r="AS10" s="18" t="str">
        <f>IF(OR(AP10=" ",ISERROR(VLOOKUP(DATE(AP$1,AP$2,$A10),'Compétitions'!$B$1:$D$157,1,0))),"",VLOOKUP("1-"&amp;DATE(AP$1,AP$2,$A10),'Compétitions'!$A$1:$D$157,4,0)&amp;" "&amp;VLOOKUP("1-"&amp;DATE(AP$1,AP$2,$A10),'Compétitions'!$A$1:$D$157,3,0))</f>
        <v/>
      </c>
      <c r="AT10" s="18" t="str">
        <f>IF(OR(AP10=" ",ISERROR(VLOOKUP(DATE(AP$1,AP$2,$A10),'Compétitions'!$B$1:$D$157,1,0))),"",VLOOKUP("2-"&amp;DATE(AP$1,AP$2,$A10),'Compétitions'!$A$1:$D$157,4,0)&amp;" "&amp;VLOOKUP("2-"&amp;DATE(AP$1,AP$2,$A10),'Compétitions'!$A$1:$D$157,3,0))</f>
        <v/>
      </c>
      <c r="AU10" s="18" t="str">
        <f>IF(MONTH(DATE(AU$1,AU$2,$A10))=AU$2,VLOOKUP(WEEKDAY(DATE(AU$1,AU$2,$A10),2),Param!$F$2:$G$9,2,0)," ")</f>
        <v>Sam</v>
      </c>
      <c r="AV10" s="18" t="str">
        <f>IF(OR(AU10=" ",ISERROR(VLOOKUP(DATE(AU$1,AU$2,$A10),Param!$I:$J,2,0))),"",VLOOKUP(DATE(AU$1,AU$2,$A10),Param!$I:$J,2,0))</f>
        <v/>
      </c>
      <c r="AW10" s="18" t="str">
        <f>IF(OR(AU10=" ",ISERROR(VLOOKUP(DATE(AU$1,AU$2,$A10),'Compétitions'!$B$1:$D$157,1,0))),"",VLOOKUP("0-"&amp;DATE(AU$1,AU$2,$A10),'Compétitions'!$A$1:$D$157,4,0)&amp;" "&amp;VLOOKUP("0-"&amp;DATE(AU$1,AU$2,$A10),'Compétitions'!$A$1:$D$157,3,0))</f>
        <v>#N/A</v>
      </c>
      <c r="AX10" s="18" t="str">
        <f>IF(OR(AU10=" ",ISERROR(VLOOKUP(DATE(AU$1,AU$2,$A10),'Compétitions'!$B$1:$D$157,1,0))),"",VLOOKUP("1-"&amp;DATE(AU$1,AU$2,$A10),'Compétitions'!$A$1:$D$157,4,0)&amp;" "&amp;VLOOKUP("1-"&amp;DATE(AU$1,AU$2,$A10),'Compétitions'!$A$1:$D$157,3,0))</f>
        <v>#N/A</v>
      </c>
      <c r="AY10" s="18" t="str">
        <f>IF(OR(AU10=" ",ISERROR(VLOOKUP(DATE(AU$1,AU$2,$A10),'Compétitions'!$B$1:$D$157,1,0))),"",VLOOKUP("2-"&amp;DATE(AU$1,AU$2,$A10),'Compétitions'!$A$1:$D$157,4,0)&amp;" "&amp;VLOOKUP("2-"&amp;DATE(AU$1,AU$2,$A10),'Compétitions'!$A$1:$D$157,3,0))</f>
        <v>FFB FF Féminines</v>
      </c>
      <c r="AZ10" s="6"/>
      <c r="BA10" s="6"/>
      <c r="BB10" s="24"/>
      <c r="BC10" s="6"/>
      <c r="BD10" s="6"/>
      <c r="BE10" s="6"/>
      <c r="BF10" s="6"/>
      <c r="BG10" s="23"/>
    </row>
    <row r="11" ht="28.5" customHeight="1">
      <c r="A11" s="12">
        <v>7.0</v>
      </c>
      <c r="B11" s="17" t="str">
        <f>IF(MONTH(DATE(B$1,B$2,$A11))=B$2,VLOOKUP(WEEKDAY(DATE(B$1,B$2,$A11),2),Param!$F$2:$G$9,2,0)," ")</f>
        <v>Dim</v>
      </c>
      <c r="C11" s="18" t="str">
        <f>IF(OR(B11=" ",ISERROR(VLOOKUP(DATE(B$1,B$2,$A11),Param!$I:$J,2,0))),"",VLOOKUP(DATE(B$1,B$2,$A11),Param!$I:$J,2,0))</f>
        <v/>
      </c>
      <c r="D11" s="18" t="str">
        <f>IF(OR(B11=" ",ISERROR(VLOOKUP(DATE(B$1,B$2,$A11),'Compétitions'!$B$1:$D$157,1,0))),"",VLOOKUP("0-"&amp;DATE(B$1,B$2,$A11),'Compétitions'!$A$1:$D$157,4,0)&amp;" "&amp;VLOOKUP("0-"&amp;DATE(B$1,B$2,$A11),'Compétitions'!$A$1:$D$157,3,0))</f>
        <v/>
      </c>
      <c r="E11" s="18" t="str">
        <f>IF(OR(B11=" ",ISERROR(VLOOKUP(DATE(B$1,B$2,$A11),'Compétitions'!$B$1:$D$157,1,0))),"",VLOOKUP("1-"&amp;DATE(B$1,B$2,$A11),'Compétitions'!$A$1:$D$157,4,0)&amp;" "&amp;VLOOKUP("1-"&amp;DATE(B$1,B$2,$A11),'Compétitions'!$A$1:$D$157,3,0))</f>
        <v/>
      </c>
      <c r="F11" s="18" t="str">
        <f>IF(OR(B11=" ",ISERROR(VLOOKUP(DATE(B$1,B$2,$A11),'Compétitions'!$B$1:$D$157,1,0))),"",VLOOKUP("2-"&amp;DATE(B$1,B$2,$A11),'Compétitions'!$A$1:$D$157,4,0)&amp;" "&amp;VLOOKUP("2-"&amp;DATE(B$1,B$2,$A11),'Compétitions'!$A$1:$D$157,3,0))</f>
        <v/>
      </c>
      <c r="G11" s="18" t="str">
        <f>IF(MONTH(DATE(G$1,G$2,$A11))=G$2,VLOOKUP(WEEKDAY(DATE(G$1,G$2,$A11),2),Param!$F$2:$G$9,2,0)," ")</f>
        <v>Mar</v>
      </c>
      <c r="H11" s="18" t="str">
        <f>IF(OR(G11=" ",ISERROR(VLOOKUP(DATE(G$1,G$2,$A11),Param!$I:$J,2,0))),"",VLOOKUP(DATE(G$1,G$2,$A11),Param!$I:$J,2,0))</f>
        <v/>
      </c>
      <c r="I11" s="18" t="str">
        <f>IF(OR(G11=" ",ISERROR(VLOOKUP(DATE(G$1,G$2,$A11),'Compétitions'!$B$1:$D$157,1,0))),"",VLOOKUP("0-"&amp;DATE(G$1,G$2,$A11),'Compétitions'!$A$1:$D$157,4,0)&amp;" "&amp;VLOOKUP("0-"&amp;DATE(G$1,G$2,$A11),'Compétitions'!$A$1:$D$157,3,0))</f>
        <v/>
      </c>
      <c r="J11" s="18" t="str">
        <f>IF(OR(G11=" ",ISERROR(VLOOKUP(DATE(G$1,G$2,$A11),'Compétitions'!$B$1:$D$157,1,0))),"",VLOOKUP("1-"&amp;DATE(G$1,G$2,$A11),'Compétitions'!$A$1:$D$157,4,0)&amp;" "&amp;VLOOKUP("1-"&amp;DATE(G$1,G$2,$A11),'Compétitions'!$A$1:$D$157,3,0))</f>
        <v/>
      </c>
      <c r="K11" s="18" t="str">
        <f>IF(OR(G11=" ",ISERROR(VLOOKUP(DATE(G$1,G$2,$A11),'Compétitions'!$B$1:$D$157,1,0))),"",VLOOKUP("2-"&amp;DATE(G$1,G$2,$A11),'Compétitions'!$A$1:$D$157,4,0)&amp;" "&amp;VLOOKUP("2-"&amp;DATE(G$1,G$2,$A11),'Compétitions'!$A$1:$D$157,3,0))</f>
        <v/>
      </c>
      <c r="L11" s="18" t="str">
        <f>IF(MONTH(DATE(L$1,L$2,$A11))=L$2,VLOOKUP(WEEKDAY(DATE(L$1,L$2,$A11),2),Param!$F$2:$G$9,2,0)," ")</f>
        <v>Ven</v>
      </c>
      <c r="M11" s="18" t="str">
        <f>IF(OR(L11=" ",ISERROR(VLOOKUP(DATE(L$1,L$2,$A11),Param!$I:$J,2,0))),"",VLOOKUP(DATE(L$1,L$2,$A11),Param!$I:$J,2,0))</f>
        <v/>
      </c>
      <c r="N11" s="18" t="str">
        <f>IF(OR(L11=" ",ISERROR(VLOOKUP(DATE(L$1,L$2,$A11),'Compétitions'!$B$1:$D$157,1,0))),"",VLOOKUP("0-"&amp;DATE(L$1,L$2,$A11),'Compétitions'!$A$1:$D$157,4,0)&amp;" "&amp;VLOOKUP("0-"&amp;DATE(L$1,L$2,$A11),'Compétitions'!$A$1:$D$157,3,0))</f>
        <v/>
      </c>
      <c r="O11" s="18" t="str">
        <f>IF(OR(L11=" ",ISERROR(VLOOKUP(DATE(L$1,L$2,$A11),'Compétitions'!$B$1:$D$157,1,0))),"",VLOOKUP("1-"&amp;DATE(L$1,L$2,$A11),'Compétitions'!$A$1:$D$157,4,0)&amp;" "&amp;VLOOKUP("1-"&amp;DATE(L$1,L$2,$A11),'Compétitions'!$A$1:$D$157,3,0))</f>
        <v/>
      </c>
      <c r="P11" s="18" t="str">
        <f>IF(OR(L11=" ",ISERROR(VLOOKUP(DATE(L$1,L$2,$A11),'Compétitions'!$B$1:$D$157,1,0))),"",VLOOKUP("2-"&amp;DATE(L$1,L$2,$A11),'Compétitions'!$A$1:$D$157,4,0)&amp;" "&amp;VLOOKUP("2-"&amp;DATE(L$1,L$2,$A11),'Compétitions'!$A$1:$D$157,3,0))</f>
        <v/>
      </c>
      <c r="Q11" s="18" t="str">
        <f>IF(MONTH(DATE(Q$1,Q$2,$A11))=Q$2,VLOOKUP(WEEKDAY(DATE(Q$1,Q$2,$A11),2),Param!$F$2:$G$9,2,0)," ")</f>
        <v>Dim</v>
      </c>
      <c r="R11" s="18" t="str">
        <f>IF(OR(Q11=" ",ISERROR(VLOOKUP(DATE(Q$1,Q$2,$A11),Param!$I:$J,2,0))),"",VLOOKUP(DATE(Q$1,Q$2,$A11),Param!$I:$J,2,0))</f>
        <v/>
      </c>
      <c r="S11" s="18" t="str">
        <f>IF(OR(Q11=" ",ISERROR(VLOOKUP(DATE(Q$1,Q$2,$A11),'Compétitions'!$B$1:$D$157,1,0))),"",VLOOKUP("0-"&amp;DATE(Q$1,Q$2,$A11),'Compétitions'!$A$1:$D$157,4,0)&amp;" "&amp;VLOOKUP("0-"&amp;DATE(Q$1,Q$2,$A11),'Compétitions'!$A$1:$D$157,3,0))</f>
        <v/>
      </c>
      <c r="T11" s="18" t="str">
        <f>IF(OR(Q11=" ",ISERROR(VLOOKUP(DATE(Q$1,Q$2,$A11),'Compétitions'!$B$1:$D$157,1,0))),"",VLOOKUP("1-"&amp;DATE(Q$1,Q$2,$A11),'Compétitions'!$A$1:$D$157,4,0)&amp;" "&amp;VLOOKUP("1-"&amp;DATE(Q$1,Q$2,$A11),'Compétitions'!$A$1:$D$157,3,0))</f>
        <v/>
      </c>
      <c r="U11" s="18" t="str">
        <f>IF(OR(Q11=" ",ISERROR(VLOOKUP(DATE(Q$1,Q$2,$A11),'Compétitions'!$B$1:$D$157,1,0))),"",VLOOKUP("2-"&amp;DATE(Q$1,Q$2,$A11),'Compétitions'!$A$1:$D$157,4,0)&amp;" "&amp;VLOOKUP("2-"&amp;DATE(Q$1,Q$2,$A11),'Compétitions'!$A$1:$D$157,3,0))</f>
        <v/>
      </c>
      <c r="V11" s="18" t="str">
        <f>IF(MONTH(DATE(V$1,V$2,$A11))=V$2,VLOOKUP(WEEKDAY(DATE(V$1,V$2,$A11),2),Param!$F$2:$G$9,2,0)," ")</f>
        <v>Mer</v>
      </c>
      <c r="W11" s="18" t="str">
        <f>IF(OR(V11=" ",ISERROR(VLOOKUP(DATE(V$1,V$2,$A11),Param!$I:$J,2,0))),"",VLOOKUP(DATE(V$1,V$2,$A11),Param!$I:$J,2,0))</f>
        <v/>
      </c>
      <c r="X11" s="18" t="str">
        <f>IF(OR(V11=" ",ISERROR(VLOOKUP(DATE(V$1,V$2,$A11),'Compétitions'!$B$1:$D$157,1,0))),"",VLOOKUP("0-"&amp;DATE(V$1,V$2,$A11),'Compétitions'!$A$1:$D$157,4,0)&amp;" "&amp;VLOOKUP("0-"&amp;DATE(V$1,V$2,$A11),'Compétitions'!$A$1:$D$157,3,0))</f>
        <v/>
      </c>
      <c r="Y11" s="18" t="str">
        <f>IF(OR(V11=" ",ISERROR(VLOOKUP(DATE(V$1,V$2,$A11),'Compétitions'!$B$1:$D$157,1,0))),"",VLOOKUP("1-"&amp;DATE(V$1,V$2,$A11),'Compétitions'!$A$1:$D$157,4,0)&amp;" "&amp;VLOOKUP("1-"&amp;DATE(V$1,V$2,$A11),'Compétitions'!$A$1:$D$157,3,0))</f>
        <v/>
      </c>
      <c r="Z11" s="18" t="str">
        <f>IF(OR(V11=" ",ISERROR(VLOOKUP(DATE(V$1,V$2,$A11),'Compétitions'!$B$1:$D$157,1,0))),"",VLOOKUP("2-"&amp;DATE(V$1,V$2,$A11),'Compétitions'!$A$1:$D$157,4,0)&amp;" "&amp;VLOOKUP("2-"&amp;DATE(V$1,V$2,$A11),'Compétitions'!$A$1:$D$157,3,0))</f>
        <v/>
      </c>
      <c r="AA11" s="18" t="str">
        <f>IF(MONTH(DATE(AA$1,AA$2,$A11))=AA$2,VLOOKUP(WEEKDAY(DATE(AA$1,AA$2,$A11),2),Param!$F$2:$G$9,2,0)," ")</f>
        <v>Sam</v>
      </c>
      <c r="AB11" s="18" t="str">
        <f>IF(OR(AA11=" ",ISERROR(VLOOKUP(DATE(AA$1,AA$2,$A11),Param!$I:$J,2,0))),"",VLOOKUP(DATE(AA$1,AA$2,$A11),Param!$I:$J,2,0))</f>
        <v>VA</v>
      </c>
      <c r="AC11" s="18" t="str">
        <f>IF(OR(AA11=" ",ISERROR(VLOOKUP(DATE(AA$1,AA$2,$A11),'Compétitions'!$B$1:$D$157,1,0))),"",VLOOKUP("0-"&amp;DATE(AA$1,AA$2,$A11),'Compétitions'!$A$1:$D$157,4,0)&amp;" "&amp;VLOOKUP("0-"&amp;DATE(AA$1,AA$2,$A11),'Compétitions'!$A$1:$D$157,3,0))</f>
        <v>FFB TN4 - 10</v>
      </c>
      <c r="AD11" s="18" t="str">
        <f>IF(OR(AA11=" ",ISERROR(VLOOKUP(DATE(AA$1,AA$2,$A11),'Compétitions'!$B$1:$D$157,1,0))),"",VLOOKUP("1-"&amp;DATE(AA$1,AA$2,$A11),'Compétitions'!$A$1:$D$157,4,0)&amp;" "&amp;VLOOKUP("1-"&amp;DATE(AA$1,AA$2,$A11),'Compétitions'!$A$1:$D$157,3,0))</f>
        <v>#N/A</v>
      </c>
      <c r="AE11" s="18" t="str">
        <f>IF(OR(AA11=" ",ISERROR(VLOOKUP(DATE(AA$1,AA$2,$A11),'Compétitions'!$B$1:$D$157,1,0))),"",VLOOKUP("2-"&amp;DATE(AA$1,AA$2,$A11),'Compétitions'!$A$1:$D$157,4,0)&amp;" "&amp;VLOOKUP("2-"&amp;DATE(AA$1,AA$2,$A11),'Compétitions'!$A$1:$D$157,3,0))</f>
        <v>#N/A</v>
      </c>
      <c r="AF11" s="18" t="str">
        <f>IF(MONTH(DATE(AF$1,AF$2,$A11))=AF$2,VLOOKUP(WEEKDAY(DATE(AF$1,AF$2,$A11),2),Param!$F$2:$G$9,2,0)," ")</f>
        <v>Sam</v>
      </c>
      <c r="AG11" s="18" t="str">
        <f>IF(OR(AF11=" ",ISERROR(VLOOKUP(DATE(AF$1,AF$2,$A11),Param!$I:$J,2,0))),"",VLOOKUP(DATE(AF$1,AF$2,$A11),Param!$I:$J,2,0))</f>
        <v>VC</v>
      </c>
      <c r="AH11" s="18" t="str">
        <f>IF(OR(AF11=" ",ISERROR(VLOOKUP(DATE(AF$1,AF$2,$A11),'Compétitions'!$B$1:$D$157,1,0))),"",VLOOKUP("0-"&amp;DATE(AF$1,AF$2,$A11),'Compétitions'!$A$1:$D$157,4,0)&amp;" "&amp;VLOOKUP("0-"&amp;DATE(AF$1,AF$2,$A11),'Compétitions'!$A$1:$D$157,3,0))</f>
        <v>FFB TN5 - 8</v>
      </c>
      <c r="AI11" s="18" t="str">
        <f>IF(OR(AF11=" ",ISERROR(VLOOKUP(DATE(AF$1,AF$2,$A11),'Compétitions'!$B$1:$D$157,1,0))),"",VLOOKUP("1-"&amp;DATE(AF$1,AF$2,$A11),'Compétitions'!$A$1:$D$157,4,0)&amp;" "&amp;VLOOKUP("1-"&amp;DATE(AF$1,AF$2,$A11),'Compétitions'!$A$1:$D$157,3,0))</f>
        <v>#N/A</v>
      </c>
      <c r="AJ11" s="18" t="str">
        <f>IF(OR(AF11=" ",ISERROR(VLOOKUP(DATE(AF$1,AF$2,$A11),'Compétitions'!$B$1:$D$157,1,0))),"",VLOOKUP("2-"&amp;DATE(AF$1,AF$2,$A11),'Compétitions'!$A$1:$D$157,4,0)&amp;" "&amp;VLOOKUP("2-"&amp;DATE(AF$1,AF$2,$A11),'Compétitions'!$A$1:$D$157,3,0))</f>
        <v>#N/A</v>
      </c>
      <c r="AK11" s="18" t="str">
        <f>IF(MONTH(DATE(AK$1,AK$2,$A11))=AK$2,VLOOKUP(WEEKDAY(DATE(AK$1,AK$2,$A11),2),Param!$F$2:$G$9,2,0)," ")</f>
        <v>Mar</v>
      </c>
      <c r="AL11" s="18" t="str">
        <f>IF(OR(AK11=" ",ISERROR(VLOOKUP(DATE(AK$1,AK$2,$A11),Param!$I:$J,2,0))),"",VLOOKUP(DATE(AK$1,AK$2,$A11),Param!$I:$J,2,0))</f>
        <v>VA</v>
      </c>
      <c r="AM11" s="18" t="str">
        <f>IF(OR(AK11=" ",ISERROR(VLOOKUP(DATE(AK$1,AK$2,$A11),'Compétitions'!$B$1:$D$157,1,0))),"",VLOOKUP("0-"&amp;DATE(AK$1,AK$2,$A11),'Compétitions'!$A$1:$D$157,4,0)&amp;" "&amp;VLOOKUP("0-"&amp;DATE(AK$1,AK$2,$A11),'Compétitions'!$A$1:$D$157,3,0))</f>
        <v/>
      </c>
      <c r="AN11" s="18" t="str">
        <f>IF(OR(AK11=" ",ISERROR(VLOOKUP(DATE(AK$1,AK$2,$A11),'Compétitions'!$B$1:$D$157,1,0))),"",VLOOKUP("1-"&amp;DATE(AK$1,AK$2,$A11),'Compétitions'!$A$1:$D$157,4,0)&amp;" "&amp;VLOOKUP("1-"&amp;DATE(AK$1,AK$2,$A11),'Compétitions'!$A$1:$D$157,3,0))</f>
        <v/>
      </c>
      <c r="AO11" s="18" t="str">
        <f>IF(OR(AK11=" ",ISERROR(VLOOKUP(DATE(AK$1,AK$2,$A11),'Compétitions'!$B$1:$D$157,1,0))),"",VLOOKUP("2-"&amp;DATE(AK$1,AK$2,$A11),'Compétitions'!$A$1:$D$157,4,0)&amp;" "&amp;VLOOKUP("2-"&amp;DATE(AK$1,AK$2,$A11),'Compétitions'!$A$1:$D$157,3,0))</f>
        <v/>
      </c>
      <c r="AP11" s="18" t="str">
        <f>IF(MONTH(DATE(AP$1,AP$2,$A11))=AP$2,VLOOKUP(WEEKDAY(DATE(AP$1,AP$2,$A11),2),Param!$F$2:$G$9,2,0)," ")</f>
        <v>Jeu</v>
      </c>
      <c r="AQ11" s="18" t="str">
        <f>IF(OR(AP11=" ",ISERROR(VLOOKUP(DATE(AP$1,AP$2,$A11),Param!$I:$J,2,0))),"",VLOOKUP(DATE(AP$1,AP$2,$A11),Param!$I:$J,2,0))</f>
        <v/>
      </c>
      <c r="AR11" s="18" t="str">
        <f>IF(OR(AP11=" ",ISERROR(VLOOKUP(DATE(AP$1,AP$2,$A11),'Compétitions'!$B$1:$D$157,1,0))),"",VLOOKUP("0-"&amp;DATE(AP$1,AP$2,$A11),'Compétitions'!$A$1:$D$157,4,0)&amp;" "&amp;VLOOKUP("0-"&amp;DATE(AP$1,AP$2,$A11),'Compétitions'!$A$1:$D$157,3,0))</f>
        <v/>
      </c>
      <c r="AS11" s="18" t="str">
        <f>IF(OR(AP11=" ",ISERROR(VLOOKUP(DATE(AP$1,AP$2,$A11),'Compétitions'!$B$1:$D$157,1,0))),"",VLOOKUP("1-"&amp;DATE(AP$1,AP$2,$A11),'Compétitions'!$A$1:$D$157,4,0)&amp;" "&amp;VLOOKUP("1-"&amp;DATE(AP$1,AP$2,$A11),'Compétitions'!$A$1:$D$157,3,0))</f>
        <v/>
      </c>
      <c r="AT11" s="18" t="str">
        <f>IF(OR(AP11=" ",ISERROR(VLOOKUP(DATE(AP$1,AP$2,$A11),'Compétitions'!$B$1:$D$157,1,0))),"",VLOOKUP("2-"&amp;DATE(AP$1,AP$2,$A11),'Compétitions'!$A$1:$D$157,4,0)&amp;" "&amp;VLOOKUP("2-"&amp;DATE(AP$1,AP$2,$A11),'Compétitions'!$A$1:$D$157,3,0))</f>
        <v/>
      </c>
      <c r="AU11" s="18" t="str">
        <f>IF(MONTH(DATE(AU$1,AU$2,$A11))=AU$2,VLOOKUP(WEEKDAY(DATE(AU$1,AU$2,$A11),2),Param!$F$2:$G$9,2,0)," ")</f>
        <v>Dim</v>
      </c>
      <c r="AV11" s="18" t="str">
        <f>IF(OR(AU11=" ",ISERROR(VLOOKUP(DATE(AU$1,AU$2,$A11),Param!$I:$J,2,0))),"",VLOOKUP(DATE(AU$1,AU$2,$A11),Param!$I:$J,2,0))</f>
        <v/>
      </c>
      <c r="AW11" s="18" t="str">
        <f>IF(OR(AU11=" ",ISERROR(VLOOKUP(DATE(AU$1,AU$2,$A11),'Compétitions'!$B$1:$D$157,1,0))),"",VLOOKUP("0-"&amp;DATE(AU$1,AU$2,$A11),'Compétitions'!$A$1:$D$157,4,0)&amp;" "&amp;VLOOKUP("0-"&amp;DATE(AU$1,AU$2,$A11),'Compétitions'!$A$1:$D$157,3,0))</f>
        <v>#N/A</v>
      </c>
      <c r="AX11" s="18" t="str">
        <f>IF(OR(AU11=" ",ISERROR(VLOOKUP(DATE(AU$1,AU$2,$A11),'Compétitions'!$B$1:$D$157,1,0))),"",VLOOKUP("1-"&amp;DATE(AU$1,AU$2,$A11),'Compétitions'!$A$1:$D$157,4,0)&amp;" "&amp;VLOOKUP("1-"&amp;DATE(AU$1,AU$2,$A11),'Compétitions'!$A$1:$D$157,3,0))</f>
        <v>#N/A</v>
      </c>
      <c r="AY11" s="18" t="str">
        <f>IF(OR(AU11=" ",ISERROR(VLOOKUP(DATE(AU$1,AU$2,$A11),'Compétitions'!$B$1:$D$157,1,0))),"",VLOOKUP("2-"&amp;DATE(AU$1,AU$2,$A11),'Compétitions'!$A$1:$D$157,4,0)&amp;" "&amp;VLOOKUP("2-"&amp;DATE(AU$1,AU$2,$A11),'Compétitions'!$A$1:$D$157,3,0))</f>
        <v>FFB FF Féminines</v>
      </c>
      <c r="AZ11" s="6"/>
      <c r="BA11" s="6"/>
      <c r="BB11" s="24"/>
      <c r="BC11" s="6"/>
      <c r="BD11" s="6"/>
      <c r="BE11" s="6"/>
      <c r="BF11" s="6"/>
      <c r="BG11" s="23"/>
    </row>
    <row r="12" ht="28.5" customHeight="1">
      <c r="A12" s="12">
        <v>8.0</v>
      </c>
      <c r="B12" s="17" t="str">
        <f>IF(MONTH(DATE(B$1,B$2,$A12))=B$2,VLOOKUP(WEEKDAY(DATE(B$1,B$2,$A12),2),Param!$F$2:$G$9,2,0)," ")</f>
        <v>Lun</v>
      </c>
      <c r="C12" s="18" t="str">
        <f>IF(OR(B12=" ",ISERROR(VLOOKUP(DATE(B$1,B$2,$A12),Param!$I:$J,2,0))),"",VLOOKUP(DATE(B$1,B$2,$A12),Param!$I:$J,2,0))</f>
        <v/>
      </c>
      <c r="D12" s="18" t="str">
        <f>IF(OR(B12=" ",ISERROR(VLOOKUP(DATE(B$1,B$2,$A12),'Compétitions'!$B$1:$D$157,1,0))),"",VLOOKUP("0-"&amp;DATE(B$1,B$2,$A12),'Compétitions'!$A$1:$D$157,4,0)&amp;" "&amp;VLOOKUP("0-"&amp;DATE(B$1,B$2,$A12),'Compétitions'!$A$1:$D$157,3,0))</f>
        <v/>
      </c>
      <c r="E12" s="18" t="str">
        <f>IF(OR(B12=" ",ISERROR(VLOOKUP(DATE(B$1,B$2,$A12),'Compétitions'!$B$1:$D$157,1,0))),"",VLOOKUP("1-"&amp;DATE(B$1,B$2,$A12),'Compétitions'!$A$1:$D$157,4,0)&amp;" "&amp;VLOOKUP("1-"&amp;DATE(B$1,B$2,$A12),'Compétitions'!$A$1:$D$157,3,0))</f>
        <v/>
      </c>
      <c r="F12" s="18" t="str">
        <f>IF(OR(B12=" ",ISERROR(VLOOKUP(DATE(B$1,B$2,$A12),'Compétitions'!$B$1:$D$157,1,0))),"",VLOOKUP("2-"&amp;DATE(B$1,B$2,$A12),'Compétitions'!$A$1:$D$157,4,0)&amp;" "&amp;VLOOKUP("2-"&amp;DATE(B$1,B$2,$A12),'Compétitions'!$A$1:$D$157,3,0))</f>
        <v/>
      </c>
      <c r="G12" s="18" t="str">
        <f>IF(MONTH(DATE(G$1,G$2,$A12))=G$2,VLOOKUP(WEEKDAY(DATE(G$1,G$2,$A12),2),Param!$F$2:$G$9,2,0)," ")</f>
        <v>Mer</v>
      </c>
      <c r="H12" s="18" t="str">
        <f>IF(OR(G12=" ",ISERROR(VLOOKUP(DATE(G$1,G$2,$A12),Param!$I:$J,2,0))),"",VLOOKUP(DATE(G$1,G$2,$A12),Param!$I:$J,2,0))</f>
        <v/>
      </c>
      <c r="I12" s="18" t="str">
        <f>IF(OR(G12=" ",ISERROR(VLOOKUP(DATE(G$1,G$2,$A12),'Compétitions'!$B$1:$D$157,1,0))),"",VLOOKUP("0-"&amp;DATE(G$1,G$2,$A12),'Compétitions'!$A$1:$D$157,4,0)&amp;" "&amp;VLOOKUP("0-"&amp;DATE(G$1,G$2,$A12),'Compétitions'!$A$1:$D$157,3,0))</f>
        <v/>
      </c>
      <c r="J12" s="18" t="str">
        <f>IF(OR(G12=" ",ISERROR(VLOOKUP(DATE(G$1,G$2,$A12),'Compétitions'!$B$1:$D$157,1,0))),"",VLOOKUP("1-"&amp;DATE(G$1,G$2,$A12),'Compétitions'!$A$1:$D$157,4,0)&amp;" "&amp;VLOOKUP("1-"&amp;DATE(G$1,G$2,$A12),'Compétitions'!$A$1:$D$157,3,0))</f>
        <v/>
      </c>
      <c r="K12" s="18" t="str">
        <f>IF(OR(G12=" ",ISERROR(VLOOKUP(DATE(G$1,G$2,$A12),'Compétitions'!$B$1:$D$157,1,0))),"",VLOOKUP("2-"&amp;DATE(G$1,G$2,$A12),'Compétitions'!$A$1:$D$157,4,0)&amp;" "&amp;VLOOKUP("2-"&amp;DATE(G$1,G$2,$A12),'Compétitions'!$A$1:$D$157,3,0))</f>
        <v/>
      </c>
      <c r="L12" s="18" t="str">
        <f>IF(MONTH(DATE(L$1,L$2,$A12))=L$2,VLOOKUP(WEEKDAY(DATE(L$1,L$2,$A12),2),Param!$F$2:$G$9,2,0)," ")</f>
        <v>Sam</v>
      </c>
      <c r="M12" s="18" t="str">
        <f>IF(OR(L12=" ",ISERROR(VLOOKUP(DATE(L$1,L$2,$A12),Param!$I:$J,2,0))),"",VLOOKUP(DATE(L$1,L$2,$A12),Param!$I:$J,2,0))</f>
        <v/>
      </c>
      <c r="N12" s="18" t="str">
        <f>IF(OR(L12=" ",ISERROR(VLOOKUP(DATE(L$1,L$2,$A12),'Compétitions'!$B$1:$D$157,1,0))),"",VLOOKUP("0-"&amp;DATE(L$1,L$2,$A12),'Compétitions'!$A$1:$D$157,4,0)&amp;" "&amp;VLOOKUP("0-"&amp;DATE(L$1,L$2,$A12),'Compétitions'!$A$1:$D$157,3,0))</f>
        <v>FFB TN2 - 9</v>
      </c>
      <c r="O12" s="18" t="str">
        <f>IF(OR(L12=" ",ISERROR(VLOOKUP(DATE(L$1,L$2,$A12),'Compétitions'!$B$1:$D$157,1,0))),"",VLOOKUP("1-"&amp;DATE(L$1,L$2,$A12),'Compétitions'!$A$1:$D$157,4,0)&amp;" "&amp;VLOOKUP("1-"&amp;DATE(L$1,L$2,$A12),'Compétitions'!$A$1:$D$157,3,0))</f>
        <v>#N/A</v>
      </c>
      <c r="P12" s="18" t="str">
        <f>IF(OR(L12=" ",ISERROR(VLOOKUP(DATE(L$1,L$2,$A12),'Compétitions'!$B$1:$D$157,1,0))),"",VLOOKUP("2-"&amp;DATE(L$1,L$2,$A12),'Compétitions'!$A$1:$D$157,4,0)&amp;" "&amp;VLOOKUP("2-"&amp;DATE(L$1,L$2,$A12),'Compétitions'!$A$1:$D$157,3,0))</f>
        <v>#N/A</v>
      </c>
      <c r="Q12" s="18" t="str">
        <f>IF(MONTH(DATE(Q$1,Q$2,$A12))=Q$2,VLOOKUP(WEEKDAY(DATE(Q$1,Q$2,$A12),2),Param!$F$2:$G$9,2,0)," ")</f>
        <v>Lun</v>
      </c>
      <c r="R12" s="18" t="str">
        <f>IF(OR(Q12=" ",ISERROR(VLOOKUP(DATE(Q$1,Q$2,$A12),Param!$I:$J,2,0))),"",VLOOKUP(DATE(Q$1,Q$2,$A12),Param!$I:$J,2,0))</f>
        <v/>
      </c>
      <c r="S12" s="18" t="str">
        <f>IF(OR(Q12=" ",ISERROR(VLOOKUP(DATE(Q$1,Q$2,$A12),'Compétitions'!$B$1:$D$157,1,0))),"",VLOOKUP("0-"&amp;DATE(Q$1,Q$2,$A12),'Compétitions'!$A$1:$D$157,4,0)&amp;" "&amp;VLOOKUP("0-"&amp;DATE(Q$1,Q$2,$A12),'Compétitions'!$A$1:$D$157,3,0))</f>
        <v/>
      </c>
      <c r="T12" s="18" t="str">
        <f>IF(OR(Q12=" ",ISERROR(VLOOKUP(DATE(Q$1,Q$2,$A12),'Compétitions'!$B$1:$D$157,1,0))),"",VLOOKUP("1-"&amp;DATE(Q$1,Q$2,$A12),'Compétitions'!$A$1:$D$157,4,0)&amp;" "&amp;VLOOKUP("1-"&amp;DATE(Q$1,Q$2,$A12),'Compétitions'!$A$1:$D$157,3,0))</f>
        <v/>
      </c>
      <c r="U12" s="18" t="str">
        <f>IF(OR(Q12=" ",ISERROR(VLOOKUP(DATE(Q$1,Q$2,$A12),'Compétitions'!$B$1:$D$157,1,0))),"",VLOOKUP("2-"&amp;DATE(Q$1,Q$2,$A12),'Compétitions'!$A$1:$D$157,4,0)&amp;" "&amp;VLOOKUP("2-"&amp;DATE(Q$1,Q$2,$A12),'Compétitions'!$A$1:$D$157,3,0))</f>
        <v/>
      </c>
      <c r="V12" s="18" t="str">
        <f>IF(MONTH(DATE(V$1,V$2,$A12))=V$2,VLOOKUP(WEEKDAY(DATE(V$1,V$2,$A12),2),Param!$F$2:$G$9,2,0)," ")</f>
        <v>Jeu</v>
      </c>
      <c r="W12" s="18" t="str">
        <f>IF(OR(V12=" ",ISERROR(VLOOKUP(DATE(V$1,V$2,$A12),Param!$I:$J,2,0))),"",VLOOKUP(DATE(V$1,V$2,$A12),Param!$I:$J,2,0))</f>
        <v/>
      </c>
      <c r="X12" s="18" t="str">
        <f>IF(OR(V12=" ",ISERROR(VLOOKUP(DATE(V$1,V$2,$A12),'Compétitions'!$B$1:$D$157,1,0))),"",VLOOKUP("0-"&amp;DATE(V$1,V$2,$A12),'Compétitions'!$A$1:$D$157,4,0)&amp;" "&amp;VLOOKUP("0-"&amp;DATE(V$1,V$2,$A12),'Compétitions'!$A$1:$D$157,3,0))</f>
        <v/>
      </c>
      <c r="Y12" s="18" t="str">
        <f>IF(OR(V12=" ",ISERROR(VLOOKUP(DATE(V$1,V$2,$A12),'Compétitions'!$B$1:$D$157,1,0))),"",VLOOKUP("1-"&amp;DATE(V$1,V$2,$A12),'Compétitions'!$A$1:$D$157,4,0)&amp;" "&amp;VLOOKUP("1-"&amp;DATE(V$1,V$2,$A12),'Compétitions'!$A$1:$D$157,3,0))</f>
        <v/>
      </c>
      <c r="Z12" s="18" t="str">
        <f>IF(OR(V12=" ",ISERROR(VLOOKUP(DATE(V$1,V$2,$A12),'Compétitions'!$B$1:$D$157,1,0))),"",VLOOKUP("2-"&amp;DATE(V$1,V$2,$A12),'Compétitions'!$A$1:$D$157,4,0)&amp;" "&amp;VLOOKUP("2-"&amp;DATE(V$1,V$2,$A12),'Compétitions'!$A$1:$D$157,3,0))</f>
        <v/>
      </c>
      <c r="AA12" s="18" t="str">
        <f>IF(MONTH(DATE(AA$1,AA$2,$A12))=AA$2,VLOOKUP(WEEKDAY(DATE(AA$1,AA$2,$A12),2),Param!$F$2:$G$9,2,0)," ")</f>
        <v>Dim</v>
      </c>
      <c r="AB12" s="18" t="str">
        <f>IF(OR(AA12=" ",ISERROR(VLOOKUP(DATE(AA$1,AA$2,$A12),Param!$I:$J,2,0))),"",VLOOKUP(DATE(AA$1,AA$2,$A12),Param!$I:$J,2,0))</f>
        <v>VA</v>
      </c>
      <c r="AC12" s="18" t="str">
        <f>IF(OR(AA12=" ",ISERROR(VLOOKUP(DATE(AA$1,AA$2,$A12),'Compétitions'!$B$1:$D$157,1,0))),"",VLOOKUP("0-"&amp;DATE(AA$1,AA$2,$A12),'Compétitions'!$A$1:$D$157,4,0)&amp;" "&amp;VLOOKUP("0-"&amp;DATE(AA$1,AA$2,$A12),'Compétitions'!$A$1:$D$157,3,0))</f>
        <v>FFB TN4 - 10</v>
      </c>
      <c r="AD12" s="18" t="str">
        <f>IF(OR(AA12=" ",ISERROR(VLOOKUP(DATE(AA$1,AA$2,$A12),'Compétitions'!$B$1:$D$157,1,0))),"",VLOOKUP("1-"&amp;DATE(AA$1,AA$2,$A12),'Compétitions'!$A$1:$D$157,4,0)&amp;" "&amp;VLOOKUP("1-"&amp;DATE(AA$1,AA$2,$A12),'Compétitions'!$A$1:$D$157,3,0))</f>
        <v>#N/A</v>
      </c>
      <c r="AE12" s="18" t="str">
        <f>IF(OR(AA12=" ",ISERROR(VLOOKUP(DATE(AA$1,AA$2,$A12),'Compétitions'!$B$1:$D$157,1,0))),"",VLOOKUP("2-"&amp;DATE(AA$1,AA$2,$A12),'Compétitions'!$A$1:$D$157,4,0)&amp;" "&amp;VLOOKUP("2-"&amp;DATE(AA$1,AA$2,$A12),'Compétitions'!$A$1:$D$157,3,0))</f>
        <v>#N/A</v>
      </c>
      <c r="AF12" s="18" t="str">
        <f>IF(MONTH(DATE(AF$1,AF$2,$A12))=AF$2,VLOOKUP(WEEKDAY(DATE(AF$1,AF$2,$A12),2),Param!$F$2:$G$9,2,0)," ")</f>
        <v>Dim</v>
      </c>
      <c r="AG12" s="18" t="str">
        <f>IF(OR(AF12=" ",ISERROR(VLOOKUP(DATE(AF$1,AF$2,$A12),Param!$I:$J,2,0))),"",VLOOKUP(DATE(AF$1,AF$2,$A12),Param!$I:$J,2,0))</f>
        <v>VC</v>
      </c>
      <c r="AH12" s="18" t="str">
        <f>IF(OR(AF12=" ",ISERROR(VLOOKUP(DATE(AF$1,AF$2,$A12),'Compétitions'!$B$1:$D$157,1,0))),"",VLOOKUP("0-"&amp;DATE(AF$1,AF$2,$A12),'Compétitions'!$A$1:$D$157,4,0)&amp;" "&amp;VLOOKUP("0-"&amp;DATE(AF$1,AF$2,$A12),'Compétitions'!$A$1:$D$157,3,0))</f>
        <v>FFB TN5 - 8</v>
      </c>
      <c r="AI12" s="18" t="str">
        <f>IF(OR(AF12=" ",ISERROR(VLOOKUP(DATE(AF$1,AF$2,$A12),'Compétitions'!$B$1:$D$157,1,0))),"",VLOOKUP("1-"&amp;DATE(AF$1,AF$2,$A12),'Compétitions'!$A$1:$D$157,4,0)&amp;" "&amp;VLOOKUP("1-"&amp;DATE(AF$1,AF$2,$A12),'Compétitions'!$A$1:$D$157,3,0))</f>
        <v>#N/A</v>
      </c>
      <c r="AJ12" s="18" t="str">
        <f>IF(OR(AF12=" ",ISERROR(VLOOKUP(DATE(AF$1,AF$2,$A12),'Compétitions'!$B$1:$D$157,1,0))),"",VLOOKUP("2-"&amp;DATE(AF$1,AF$2,$A12),'Compétitions'!$A$1:$D$157,4,0)&amp;" "&amp;VLOOKUP("2-"&amp;DATE(AF$1,AF$2,$A12),'Compétitions'!$A$1:$D$157,3,0))</f>
        <v>#N/A</v>
      </c>
      <c r="AK12" s="18" t="str">
        <f>IF(MONTH(DATE(AK$1,AK$2,$A12))=AK$2,VLOOKUP(WEEKDAY(DATE(AK$1,AK$2,$A12),2),Param!$F$2:$G$9,2,0)," ")</f>
        <v>Mer</v>
      </c>
      <c r="AL12" s="18" t="str">
        <f>IF(OR(AK12=" ",ISERROR(VLOOKUP(DATE(AK$1,AK$2,$A12),Param!$I:$J,2,0))),"",VLOOKUP(DATE(AK$1,AK$2,$A12),Param!$I:$J,2,0))</f>
        <v>VA</v>
      </c>
      <c r="AM12" s="18" t="str">
        <f>IF(OR(AK12=" ",ISERROR(VLOOKUP(DATE(AK$1,AK$2,$A12),'Compétitions'!$B$1:$D$157,1,0))),"",VLOOKUP("0-"&amp;DATE(AK$1,AK$2,$A12),'Compétitions'!$A$1:$D$157,4,0)&amp;" "&amp;VLOOKUP("0-"&amp;DATE(AK$1,AK$2,$A12),'Compétitions'!$A$1:$D$157,3,0))</f>
        <v/>
      </c>
      <c r="AN12" s="18" t="str">
        <f>IF(OR(AK12=" ",ISERROR(VLOOKUP(DATE(AK$1,AK$2,$A12),'Compétitions'!$B$1:$D$157,1,0))),"",VLOOKUP("1-"&amp;DATE(AK$1,AK$2,$A12),'Compétitions'!$A$1:$D$157,4,0)&amp;" "&amp;VLOOKUP("1-"&amp;DATE(AK$1,AK$2,$A12),'Compétitions'!$A$1:$D$157,3,0))</f>
        <v/>
      </c>
      <c r="AO12" s="18" t="str">
        <f>IF(OR(AK12=" ",ISERROR(VLOOKUP(DATE(AK$1,AK$2,$A12),'Compétitions'!$B$1:$D$157,1,0))),"",VLOOKUP("2-"&amp;DATE(AK$1,AK$2,$A12),'Compétitions'!$A$1:$D$157,4,0)&amp;" "&amp;VLOOKUP("2-"&amp;DATE(AK$1,AK$2,$A12),'Compétitions'!$A$1:$D$157,3,0))</f>
        <v/>
      </c>
      <c r="AP12" s="18" t="str">
        <f>IF(MONTH(DATE(AP$1,AP$2,$A12))=AP$2,VLOOKUP(WEEKDAY(DATE(AP$1,AP$2,$A12),2),Param!$F$2:$G$9,2,0)," ")</f>
        <v>Ven</v>
      </c>
      <c r="AQ12" s="18" t="str">
        <f>IF(OR(AP12=" ",ISERROR(VLOOKUP(DATE(AP$1,AP$2,$A12),Param!$I:$J,2,0))),"",VLOOKUP(DATE(AP$1,AP$2,$A12),Param!$I:$J,2,0))</f>
        <v/>
      </c>
      <c r="AR12" s="18" t="str">
        <f>IF(OR(AP12=" ",ISERROR(VLOOKUP(DATE(AP$1,AP$2,$A12),'Compétitions'!$B$1:$D$157,1,0))),"",VLOOKUP("0-"&amp;DATE(AP$1,AP$2,$A12),'Compétitions'!$A$1:$D$157,4,0)&amp;" "&amp;VLOOKUP("0-"&amp;DATE(AP$1,AP$2,$A12),'Compétitions'!$A$1:$D$157,3,0))</f>
        <v>#N/A</v>
      </c>
      <c r="AS12" s="18" t="str">
        <f>IF(OR(AP12=" ",ISERROR(VLOOKUP(DATE(AP$1,AP$2,$A12),'Compétitions'!$B$1:$D$157,1,0))),"",VLOOKUP("1-"&amp;DATE(AP$1,AP$2,$A12),'Compétitions'!$A$1:$D$157,4,0)&amp;" "&amp;VLOOKUP("1-"&amp;DATE(AP$1,AP$2,$A12),'Compétitions'!$A$1:$D$157,3,0))</f>
        <v>#N/A</v>
      </c>
      <c r="AT12" s="18" t="str">
        <f>IF(OR(AP12=" ",ISERROR(VLOOKUP(DATE(AP$1,AP$2,$A12),'Compétitions'!$B$1:$D$157,1,0))),"",VLOOKUP("2-"&amp;DATE(AP$1,AP$2,$A12),'Compétitions'!$A$1:$D$157,4,0)&amp;" "&amp;VLOOKUP("2-"&amp;DATE(AP$1,AP$2,$A12),'Compétitions'!$A$1:$D$157,3,0))</f>
        <v>FFB Play-Off</v>
      </c>
      <c r="AU12" s="18" t="str">
        <f>IF(MONTH(DATE(AU$1,AU$2,$A12))=AU$2,VLOOKUP(WEEKDAY(DATE(AU$1,AU$2,$A12),2),Param!$F$2:$G$9,2,0)," ")</f>
        <v>Lun</v>
      </c>
      <c r="AV12" s="18" t="str">
        <f>IF(OR(AU12=" ",ISERROR(VLOOKUP(DATE(AU$1,AU$2,$A12),Param!$I:$J,2,0))),"",VLOOKUP(DATE(AU$1,AU$2,$A12),Param!$I:$J,2,0))</f>
        <v/>
      </c>
      <c r="AW12" s="18" t="str">
        <f>IF(OR(AU12=" ",ISERROR(VLOOKUP(DATE(AU$1,AU$2,$A12),'Compétitions'!$B$1:$D$157,1,0))),"",VLOOKUP("0-"&amp;DATE(AU$1,AU$2,$A12),'Compétitions'!$A$1:$D$157,4,0)&amp;" "&amp;VLOOKUP("0-"&amp;DATE(AU$1,AU$2,$A12),'Compétitions'!$A$1:$D$157,3,0))</f>
        <v/>
      </c>
      <c r="AX12" s="18" t="str">
        <f>IF(OR(AU12=" ",ISERROR(VLOOKUP(DATE(AU$1,AU$2,$A12),'Compétitions'!$B$1:$D$157,1,0))),"",VLOOKUP("1-"&amp;DATE(AU$1,AU$2,$A12),'Compétitions'!$A$1:$D$157,4,0)&amp;" "&amp;VLOOKUP("1-"&amp;DATE(AU$1,AU$2,$A12),'Compétitions'!$A$1:$D$157,3,0))</f>
        <v/>
      </c>
      <c r="AY12" s="18" t="str">
        <f>IF(OR(AU12=" ",ISERROR(VLOOKUP(DATE(AU$1,AU$2,$A12),'Compétitions'!$B$1:$D$157,1,0))),"",VLOOKUP("2-"&amp;DATE(AU$1,AU$2,$A12),'Compétitions'!$A$1:$D$157,4,0)&amp;" "&amp;VLOOKUP("2-"&amp;DATE(AU$1,AU$2,$A12),'Compétitions'!$A$1:$D$157,3,0))</f>
        <v/>
      </c>
      <c r="AZ12" s="6"/>
      <c r="BA12" s="6"/>
      <c r="BB12" s="24"/>
      <c r="BC12" s="6"/>
      <c r="BD12" s="6"/>
      <c r="BE12" s="6"/>
      <c r="BF12" s="6"/>
      <c r="BG12" s="23"/>
    </row>
    <row r="13" ht="28.5" customHeight="1">
      <c r="A13" s="12">
        <v>9.0</v>
      </c>
      <c r="B13" s="17" t="str">
        <f>IF(MONTH(DATE(B$1,B$2,$A13))=B$2,VLOOKUP(WEEKDAY(DATE(B$1,B$2,$A13),2),Param!$F$2:$G$9,2,0)," ")</f>
        <v>Mar</v>
      </c>
      <c r="C13" s="18" t="str">
        <f>IF(OR(B13=" ",ISERROR(VLOOKUP(DATE(B$1,B$2,$A13),Param!$I:$J,2,0))),"",VLOOKUP(DATE(B$1,B$2,$A13),Param!$I:$J,2,0))</f>
        <v/>
      </c>
      <c r="D13" s="18" t="str">
        <f>IF(OR(B13=" ",ISERROR(VLOOKUP(DATE(B$1,B$2,$A13),'Compétitions'!$B$1:$D$157,1,0))),"",VLOOKUP("0-"&amp;DATE(B$1,B$2,$A13),'Compétitions'!$A$1:$D$157,4,0)&amp;" "&amp;VLOOKUP("0-"&amp;DATE(B$1,B$2,$A13),'Compétitions'!$A$1:$D$157,3,0))</f>
        <v/>
      </c>
      <c r="E13" s="18" t="str">
        <f>IF(OR(B13=" ",ISERROR(VLOOKUP(DATE(B$1,B$2,$A13),'Compétitions'!$B$1:$D$157,1,0))),"",VLOOKUP("1-"&amp;DATE(B$1,B$2,$A13),'Compétitions'!$A$1:$D$157,4,0)&amp;" "&amp;VLOOKUP("1-"&amp;DATE(B$1,B$2,$A13),'Compétitions'!$A$1:$D$157,3,0))</f>
        <v/>
      </c>
      <c r="F13" s="18" t="str">
        <f>IF(OR(B13=" ",ISERROR(VLOOKUP(DATE(B$1,B$2,$A13),'Compétitions'!$B$1:$D$157,1,0))),"",VLOOKUP("2-"&amp;DATE(B$1,B$2,$A13),'Compétitions'!$A$1:$D$157,4,0)&amp;" "&amp;VLOOKUP("2-"&amp;DATE(B$1,B$2,$A13),'Compétitions'!$A$1:$D$157,3,0))</f>
        <v/>
      </c>
      <c r="G13" s="18" t="str">
        <f>IF(MONTH(DATE(G$1,G$2,$A13))=G$2,VLOOKUP(WEEKDAY(DATE(G$1,G$2,$A13),2),Param!$F$2:$G$9,2,0)," ")</f>
        <v>Jeu</v>
      </c>
      <c r="H13" s="18" t="str">
        <f>IF(OR(G13=" ",ISERROR(VLOOKUP(DATE(G$1,G$2,$A13),Param!$I:$J,2,0))),"",VLOOKUP(DATE(G$1,G$2,$A13),Param!$I:$J,2,0))</f>
        <v/>
      </c>
      <c r="I13" s="18" t="str">
        <f>IF(OR(G13=" ",ISERROR(VLOOKUP(DATE(G$1,G$2,$A13),'Compétitions'!$B$1:$D$157,1,0))),"",VLOOKUP("0-"&amp;DATE(G$1,G$2,$A13),'Compétitions'!$A$1:$D$157,4,0)&amp;" "&amp;VLOOKUP("0-"&amp;DATE(G$1,G$2,$A13),'Compétitions'!$A$1:$D$157,3,0))</f>
        <v/>
      </c>
      <c r="J13" s="18" t="str">
        <f>IF(OR(G13=" ",ISERROR(VLOOKUP(DATE(G$1,G$2,$A13),'Compétitions'!$B$1:$D$157,1,0))),"",VLOOKUP("1-"&amp;DATE(G$1,G$2,$A13),'Compétitions'!$A$1:$D$157,4,0)&amp;" "&amp;VLOOKUP("1-"&amp;DATE(G$1,G$2,$A13),'Compétitions'!$A$1:$D$157,3,0))</f>
        <v/>
      </c>
      <c r="K13" s="18" t="str">
        <f>IF(OR(G13=" ",ISERROR(VLOOKUP(DATE(G$1,G$2,$A13),'Compétitions'!$B$1:$D$157,1,0))),"",VLOOKUP("2-"&amp;DATE(G$1,G$2,$A13),'Compétitions'!$A$1:$D$157,4,0)&amp;" "&amp;VLOOKUP("2-"&amp;DATE(G$1,G$2,$A13),'Compétitions'!$A$1:$D$157,3,0))</f>
        <v/>
      </c>
      <c r="L13" s="18" t="str">
        <f>IF(MONTH(DATE(L$1,L$2,$A13))=L$2,VLOOKUP(WEEKDAY(DATE(L$1,L$2,$A13),2),Param!$F$2:$G$9,2,0)," ")</f>
        <v>Dim</v>
      </c>
      <c r="M13" s="18" t="str">
        <f>IF(OR(L13=" ",ISERROR(VLOOKUP(DATE(L$1,L$2,$A13),Param!$I:$J,2,0))),"",VLOOKUP(DATE(L$1,L$2,$A13),Param!$I:$J,2,0))</f>
        <v/>
      </c>
      <c r="N13" s="18" t="str">
        <f>IF(OR(L13=" ",ISERROR(VLOOKUP(DATE(L$1,L$2,$A13),'Compétitions'!$B$1:$D$157,1,0))),"",VLOOKUP("0-"&amp;DATE(L$1,L$2,$A13),'Compétitions'!$A$1:$D$157,4,0)&amp;" "&amp;VLOOKUP("0-"&amp;DATE(L$1,L$2,$A13),'Compétitions'!$A$1:$D$157,3,0))</f>
        <v>FFB TN2 - 9</v>
      </c>
      <c r="O13" s="18" t="str">
        <f>IF(OR(L13=" ",ISERROR(VLOOKUP(DATE(L$1,L$2,$A13),'Compétitions'!$B$1:$D$157,1,0))),"",VLOOKUP("1-"&amp;DATE(L$1,L$2,$A13),'Compétitions'!$A$1:$D$157,4,0)&amp;" "&amp;VLOOKUP("1-"&amp;DATE(L$1,L$2,$A13),'Compétitions'!$A$1:$D$157,3,0))</f>
        <v>#N/A</v>
      </c>
      <c r="P13" s="18" t="str">
        <f>IF(OR(L13=" ",ISERROR(VLOOKUP(DATE(L$1,L$2,$A13),'Compétitions'!$B$1:$D$157,1,0))),"",VLOOKUP("2-"&amp;DATE(L$1,L$2,$A13),'Compétitions'!$A$1:$D$157,4,0)&amp;" "&amp;VLOOKUP("2-"&amp;DATE(L$1,L$2,$A13),'Compétitions'!$A$1:$D$157,3,0))</f>
        <v>#N/A</v>
      </c>
      <c r="Q13" s="18" t="str">
        <f>IF(MONTH(DATE(Q$1,Q$2,$A13))=Q$2,VLOOKUP(WEEKDAY(DATE(Q$1,Q$2,$A13),2),Param!$F$2:$G$9,2,0)," ")</f>
        <v>Mar</v>
      </c>
      <c r="R13" s="18" t="str">
        <f>IF(OR(Q13=" ",ISERROR(VLOOKUP(DATE(Q$1,Q$2,$A13),Param!$I:$J,2,0))),"",VLOOKUP(DATE(Q$1,Q$2,$A13),Param!$I:$J,2,0))</f>
        <v/>
      </c>
      <c r="S13" s="18" t="str">
        <f>IF(OR(Q13=" ",ISERROR(VLOOKUP(DATE(Q$1,Q$2,$A13),'Compétitions'!$B$1:$D$157,1,0))),"",VLOOKUP("0-"&amp;DATE(Q$1,Q$2,$A13),'Compétitions'!$A$1:$D$157,4,0)&amp;" "&amp;VLOOKUP("0-"&amp;DATE(Q$1,Q$2,$A13),'Compétitions'!$A$1:$D$157,3,0))</f>
        <v/>
      </c>
      <c r="T13" s="18" t="str">
        <f>IF(OR(Q13=" ",ISERROR(VLOOKUP(DATE(Q$1,Q$2,$A13),'Compétitions'!$B$1:$D$157,1,0))),"",VLOOKUP("1-"&amp;DATE(Q$1,Q$2,$A13),'Compétitions'!$A$1:$D$157,4,0)&amp;" "&amp;VLOOKUP("1-"&amp;DATE(Q$1,Q$2,$A13),'Compétitions'!$A$1:$D$157,3,0))</f>
        <v/>
      </c>
      <c r="U13" s="18" t="str">
        <f>IF(OR(Q13=" ",ISERROR(VLOOKUP(DATE(Q$1,Q$2,$A13),'Compétitions'!$B$1:$D$157,1,0))),"",VLOOKUP("2-"&amp;DATE(Q$1,Q$2,$A13),'Compétitions'!$A$1:$D$157,4,0)&amp;" "&amp;VLOOKUP("2-"&amp;DATE(Q$1,Q$2,$A13),'Compétitions'!$A$1:$D$157,3,0))</f>
        <v/>
      </c>
      <c r="V13" s="18" t="str">
        <f>IF(MONTH(DATE(V$1,V$2,$A13))=V$2,VLOOKUP(WEEKDAY(DATE(V$1,V$2,$A13),2),Param!$F$2:$G$9,2,0)," ")</f>
        <v>Ven</v>
      </c>
      <c r="W13" s="18" t="str">
        <f>IF(OR(V13=" ",ISERROR(VLOOKUP(DATE(V$1,V$2,$A13),Param!$I:$J,2,0))),"",VLOOKUP(DATE(V$1,V$2,$A13),Param!$I:$J,2,0))</f>
        <v/>
      </c>
      <c r="X13" s="18" t="str">
        <f>IF(OR(V13=" ",ISERROR(VLOOKUP(DATE(V$1,V$2,$A13),'Compétitions'!$B$1:$D$157,1,0))),"",VLOOKUP("0-"&amp;DATE(V$1,V$2,$A13),'Compétitions'!$A$1:$D$157,4,0)&amp;" "&amp;VLOOKUP("0-"&amp;DATE(V$1,V$2,$A13),'Compétitions'!$A$1:$D$157,3,0))</f>
        <v/>
      </c>
      <c r="Y13" s="18" t="str">
        <f>IF(OR(V13=" ",ISERROR(VLOOKUP(DATE(V$1,V$2,$A13),'Compétitions'!$B$1:$D$157,1,0))),"",VLOOKUP("1-"&amp;DATE(V$1,V$2,$A13),'Compétitions'!$A$1:$D$157,4,0)&amp;" "&amp;VLOOKUP("1-"&amp;DATE(V$1,V$2,$A13),'Compétitions'!$A$1:$D$157,3,0))</f>
        <v/>
      </c>
      <c r="Z13" s="18" t="str">
        <f>IF(OR(V13=" ",ISERROR(VLOOKUP(DATE(V$1,V$2,$A13),'Compétitions'!$B$1:$D$157,1,0))),"",VLOOKUP("2-"&amp;DATE(V$1,V$2,$A13),'Compétitions'!$A$1:$D$157,4,0)&amp;" "&amp;VLOOKUP("2-"&amp;DATE(V$1,V$2,$A13),'Compétitions'!$A$1:$D$157,3,0))</f>
        <v/>
      </c>
      <c r="AA13" s="18" t="str">
        <f>IF(MONTH(DATE(AA$1,AA$2,$A13))=AA$2,VLOOKUP(WEEKDAY(DATE(AA$1,AA$2,$A13),2),Param!$F$2:$G$9,2,0)," ")</f>
        <v>Lun</v>
      </c>
      <c r="AB13" s="18" t="str">
        <f>IF(OR(AA13=" ",ISERROR(VLOOKUP(DATE(AA$1,AA$2,$A13),Param!$I:$J,2,0))),"",VLOOKUP(DATE(AA$1,AA$2,$A13),Param!$I:$J,2,0))</f>
        <v>VA</v>
      </c>
      <c r="AC13" s="18" t="str">
        <f>IF(OR(AA13=" ",ISERROR(VLOOKUP(DATE(AA$1,AA$2,$A13),'Compétitions'!$B$1:$D$157,1,0))),"",VLOOKUP("0-"&amp;DATE(AA$1,AA$2,$A13),'Compétitions'!$A$1:$D$157,4,0)&amp;" "&amp;VLOOKUP("0-"&amp;DATE(AA$1,AA$2,$A13),'Compétitions'!$A$1:$D$157,3,0))</f>
        <v/>
      </c>
      <c r="AD13" s="18" t="str">
        <f>IF(OR(AA13=" ",ISERROR(VLOOKUP(DATE(AA$1,AA$2,$A13),'Compétitions'!$B$1:$D$157,1,0))),"",VLOOKUP("1-"&amp;DATE(AA$1,AA$2,$A13),'Compétitions'!$A$1:$D$157,4,0)&amp;" "&amp;VLOOKUP("1-"&amp;DATE(AA$1,AA$2,$A13),'Compétitions'!$A$1:$D$157,3,0))</f>
        <v/>
      </c>
      <c r="AE13" s="18" t="str">
        <f>IF(OR(AA13=" ",ISERROR(VLOOKUP(DATE(AA$1,AA$2,$A13),'Compétitions'!$B$1:$D$157,1,0))),"",VLOOKUP("2-"&amp;DATE(AA$1,AA$2,$A13),'Compétitions'!$A$1:$D$157,4,0)&amp;" "&amp;VLOOKUP("2-"&amp;DATE(AA$1,AA$2,$A13),'Compétitions'!$A$1:$D$157,3,0))</f>
        <v/>
      </c>
      <c r="AF13" s="18" t="str">
        <f>IF(MONTH(DATE(AF$1,AF$2,$A13))=AF$2,VLOOKUP(WEEKDAY(DATE(AF$1,AF$2,$A13),2),Param!$F$2:$G$9,2,0)," ")</f>
        <v>Lun</v>
      </c>
      <c r="AG13" s="18" t="str">
        <f>IF(OR(AF13=" ",ISERROR(VLOOKUP(DATE(AF$1,AF$2,$A13),Param!$I:$J,2,0))),"",VLOOKUP(DATE(AF$1,AF$2,$A13),Param!$I:$J,2,0))</f>
        <v/>
      </c>
      <c r="AH13" s="18" t="str">
        <f>IF(OR(AF13=" ",ISERROR(VLOOKUP(DATE(AF$1,AF$2,$A13),'Compétitions'!$B$1:$D$157,1,0))),"",VLOOKUP("0-"&amp;DATE(AF$1,AF$2,$A13),'Compétitions'!$A$1:$D$157,4,0)&amp;" "&amp;VLOOKUP("0-"&amp;DATE(AF$1,AF$2,$A13),'Compétitions'!$A$1:$D$157,3,0))</f>
        <v/>
      </c>
      <c r="AI13" s="18" t="str">
        <f>IF(OR(AF13=" ",ISERROR(VLOOKUP(DATE(AF$1,AF$2,$A13),'Compétitions'!$B$1:$D$157,1,0))),"",VLOOKUP("1-"&amp;DATE(AF$1,AF$2,$A13),'Compétitions'!$A$1:$D$157,4,0)&amp;" "&amp;VLOOKUP("1-"&amp;DATE(AF$1,AF$2,$A13),'Compétitions'!$A$1:$D$157,3,0))</f>
        <v/>
      </c>
      <c r="AJ13" s="18" t="str">
        <f>IF(OR(AF13=" ",ISERROR(VLOOKUP(DATE(AF$1,AF$2,$A13),'Compétitions'!$B$1:$D$157,1,0))),"",VLOOKUP("2-"&amp;DATE(AF$1,AF$2,$A13),'Compétitions'!$A$1:$D$157,4,0)&amp;" "&amp;VLOOKUP("2-"&amp;DATE(AF$1,AF$2,$A13),'Compétitions'!$A$1:$D$157,3,0))</f>
        <v/>
      </c>
      <c r="AK13" s="18" t="str">
        <f>IF(MONTH(DATE(AK$1,AK$2,$A13))=AK$2,VLOOKUP(WEEKDAY(DATE(AK$1,AK$2,$A13),2),Param!$F$2:$G$9,2,0)," ")</f>
        <v>Jeu</v>
      </c>
      <c r="AL13" s="18" t="str">
        <f>IF(OR(AK13=" ",ISERROR(VLOOKUP(DATE(AK$1,AK$2,$A13),Param!$I:$J,2,0))),"",VLOOKUP(DATE(AK$1,AK$2,$A13),Param!$I:$J,2,0))</f>
        <v>VA</v>
      </c>
      <c r="AM13" s="18" t="str">
        <f>IF(OR(AK13=" ",ISERROR(VLOOKUP(DATE(AK$1,AK$2,$A13),'Compétitions'!$B$1:$D$157,1,0))),"",VLOOKUP("0-"&amp;DATE(AK$1,AK$2,$A13),'Compétitions'!$A$1:$D$157,4,0)&amp;" "&amp;VLOOKUP("0-"&amp;DATE(AK$1,AK$2,$A13),'Compétitions'!$A$1:$D$157,3,0))</f>
        <v/>
      </c>
      <c r="AN13" s="18" t="str">
        <f>IF(OR(AK13=" ",ISERROR(VLOOKUP(DATE(AK$1,AK$2,$A13),'Compétitions'!$B$1:$D$157,1,0))),"",VLOOKUP("1-"&amp;DATE(AK$1,AK$2,$A13),'Compétitions'!$A$1:$D$157,4,0)&amp;" "&amp;VLOOKUP("1-"&amp;DATE(AK$1,AK$2,$A13),'Compétitions'!$A$1:$D$157,3,0))</f>
        <v/>
      </c>
      <c r="AO13" s="18" t="str">
        <f>IF(OR(AK13=" ",ISERROR(VLOOKUP(DATE(AK$1,AK$2,$A13),'Compétitions'!$B$1:$D$157,1,0))),"",VLOOKUP("2-"&amp;DATE(AK$1,AK$2,$A13),'Compétitions'!$A$1:$D$157,4,0)&amp;" "&amp;VLOOKUP("2-"&amp;DATE(AK$1,AK$2,$A13),'Compétitions'!$A$1:$D$157,3,0))</f>
        <v/>
      </c>
      <c r="AP13" s="18" t="str">
        <f>IF(MONTH(DATE(AP$1,AP$2,$A13))=AP$2,VLOOKUP(WEEKDAY(DATE(AP$1,AP$2,$A13),2),Param!$F$2:$G$9,2,0)," ")</f>
        <v>Sam</v>
      </c>
      <c r="AQ13" s="18" t="str">
        <f>IF(OR(AP13=" ",ISERROR(VLOOKUP(DATE(AP$1,AP$2,$A13),Param!$I:$J,2,0))),"",VLOOKUP(DATE(AP$1,AP$2,$A13),Param!$I:$J,2,0))</f>
        <v/>
      </c>
      <c r="AR13" s="18" t="str">
        <f>IF(OR(AP13=" ",ISERROR(VLOOKUP(DATE(AP$1,AP$2,$A13),'Compétitions'!$B$1:$D$157,1,0))),"",VLOOKUP("0-"&amp;DATE(AP$1,AP$2,$A13),'Compétitions'!$A$1:$D$157,4,0)&amp;" "&amp;VLOOKUP("0-"&amp;DATE(AP$1,AP$2,$A13),'Compétitions'!$A$1:$D$157,3,0))</f>
        <v>#N/A</v>
      </c>
      <c r="AS13" s="18" t="str">
        <f>IF(OR(AP13=" ",ISERROR(VLOOKUP(DATE(AP$1,AP$2,$A13),'Compétitions'!$B$1:$D$157,1,0))),"",VLOOKUP("1-"&amp;DATE(AP$1,AP$2,$A13),'Compétitions'!$A$1:$D$157,4,0)&amp;" "&amp;VLOOKUP("1-"&amp;DATE(AP$1,AP$2,$A13),'Compétitions'!$A$1:$D$157,3,0))</f>
        <v>LGE FL </v>
      </c>
      <c r="AT13" s="18" t="str">
        <f>IF(OR(AP13=" ",ISERROR(VLOOKUP(DATE(AP$1,AP$2,$A13),'Compétitions'!$B$1:$D$157,1,0))),"",VLOOKUP("2-"&amp;DATE(AP$1,AP$2,$A13),'Compétitions'!$A$1:$D$157,4,0)&amp;" "&amp;VLOOKUP("2-"&amp;DATE(AP$1,AP$2,$A13),'Compétitions'!$A$1:$D$157,3,0))</f>
        <v>FFB Play-Off</v>
      </c>
      <c r="AU13" s="18" t="str">
        <f>IF(MONTH(DATE(AU$1,AU$2,$A13))=AU$2,VLOOKUP(WEEKDAY(DATE(AU$1,AU$2,$A13),2),Param!$F$2:$G$9,2,0)," ")</f>
        <v>Mar</v>
      </c>
      <c r="AV13" s="18" t="str">
        <f>IF(OR(AU13=" ",ISERROR(VLOOKUP(DATE(AU$1,AU$2,$A13),Param!$I:$J,2,0))),"",VLOOKUP(DATE(AU$1,AU$2,$A13),Param!$I:$J,2,0))</f>
        <v/>
      </c>
      <c r="AW13" s="18" t="str">
        <f>IF(OR(AU13=" ",ISERROR(VLOOKUP(DATE(AU$1,AU$2,$A13),'Compétitions'!$B$1:$D$157,1,0))),"",VLOOKUP("0-"&amp;DATE(AU$1,AU$2,$A13),'Compétitions'!$A$1:$D$157,4,0)&amp;" "&amp;VLOOKUP("0-"&amp;DATE(AU$1,AU$2,$A13),'Compétitions'!$A$1:$D$157,3,0))</f>
        <v/>
      </c>
      <c r="AX13" s="18" t="str">
        <f>IF(OR(AU13=" ",ISERROR(VLOOKUP(DATE(AU$1,AU$2,$A13),'Compétitions'!$B$1:$D$157,1,0))),"",VLOOKUP("1-"&amp;DATE(AU$1,AU$2,$A13),'Compétitions'!$A$1:$D$157,4,0)&amp;" "&amp;VLOOKUP("1-"&amp;DATE(AU$1,AU$2,$A13),'Compétitions'!$A$1:$D$157,3,0))</f>
        <v/>
      </c>
      <c r="AY13" s="18" t="str">
        <f>IF(OR(AU13=" ",ISERROR(VLOOKUP(DATE(AU$1,AU$2,$A13),'Compétitions'!$B$1:$D$157,1,0))),"",VLOOKUP("2-"&amp;DATE(AU$1,AU$2,$A13),'Compétitions'!$A$1:$D$157,4,0)&amp;" "&amp;VLOOKUP("2-"&amp;DATE(AU$1,AU$2,$A13),'Compétitions'!$A$1:$D$157,3,0))</f>
        <v/>
      </c>
      <c r="AZ13" s="6"/>
      <c r="BA13" s="6"/>
      <c r="BB13" s="24" t="s">
        <v>10</v>
      </c>
      <c r="BC13" s="6" t="s">
        <v>11</v>
      </c>
      <c r="BD13" s="6"/>
      <c r="BE13" s="6"/>
      <c r="BF13" s="6"/>
      <c r="BG13" s="23"/>
    </row>
    <row r="14" ht="28.5" customHeight="1">
      <c r="A14" s="12">
        <v>10.0</v>
      </c>
      <c r="B14" s="17" t="str">
        <f>IF(MONTH(DATE(B$1,B$2,$A14))=B$2,VLOOKUP(WEEKDAY(DATE(B$1,B$2,$A14),2),Param!$F$2:$G$9,2,0)," ")</f>
        <v>Mer</v>
      </c>
      <c r="C14" s="18" t="str">
        <f>IF(OR(B14=" ",ISERROR(VLOOKUP(DATE(B$1,B$2,$A14),Param!$I:$J,2,0))),"",VLOOKUP(DATE(B$1,B$2,$A14),Param!$I:$J,2,0))</f>
        <v/>
      </c>
      <c r="D14" s="18" t="str">
        <f>IF(OR(B14=" ",ISERROR(VLOOKUP(DATE(B$1,B$2,$A14),'Compétitions'!$B$1:$D$157,1,0))),"",VLOOKUP("0-"&amp;DATE(B$1,B$2,$A14),'Compétitions'!$A$1:$D$157,4,0)&amp;" "&amp;VLOOKUP("0-"&amp;DATE(B$1,B$2,$A14),'Compétitions'!$A$1:$D$157,3,0))</f>
        <v/>
      </c>
      <c r="E14" s="18" t="str">
        <f>IF(OR(B14=" ",ISERROR(VLOOKUP(DATE(B$1,B$2,$A14),'Compétitions'!$B$1:$D$157,1,0))),"",VLOOKUP("1-"&amp;DATE(B$1,B$2,$A14),'Compétitions'!$A$1:$D$157,4,0)&amp;" "&amp;VLOOKUP("1-"&amp;DATE(B$1,B$2,$A14),'Compétitions'!$A$1:$D$157,3,0))</f>
        <v/>
      </c>
      <c r="F14" s="18" t="str">
        <f>IF(OR(B14=" ",ISERROR(VLOOKUP(DATE(B$1,B$2,$A14),'Compétitions'!$B$1:$D$157,1,0))),"",VLOOKUP("2-"&amp;DATE(B$1,B$2,$A14),'Compétitions'!$A$1:$D$157,4,0)&amp;" "&amp;VLOOKUP("2-"&amp;DATE(B$1,B$2,$A14),'Compétitions'!$A$1:$D$157,3,0))</f>
        <v/>
      </c>
      <c r="G14" s="18" t="str">
        <f>IF(MONTH(DATE(G$1,G$2,$A14))=G$2,VLOOKUP(WEEKDAY(DATE(G$1,G$2,$A14),2),Param!$F$2:$G$9,2,0)," ")</f>
        <v>Ven</v>
      </c>
      <c r="H14" s="18" t="str">
        <f>IF(OR(G14=" ",ISERROR(VLOOKUP(DATE(G$1,G$2,$A14),Param!$I:$J,2,0))),"",VLOOKUP(DATE(G$1,G$2,$A14),Param!$I:$J,2,0))</f>
        <v/>
      </c>
      <c r="I14" s="18" t="str">
        <f>IF(OR(G14=" ",ISERROR(VLOOKUP(DATE(G$1,G$2,$A14),'Compétitions'!$B$1:$D$157,1,0))),"",VLOOKUP("0-"&amp;DATE(G$1,G$2,$A14),'Compétitions'!$A$1:$D$157,4,0)&amp;" "&amp;VLOOKUP("0-"&amp;DATE(G$1,G$2,$A14),'Compétitions'!$A$1:$D$157,3,0))</f>
        <v/>
      </c>
      <c r="J14" s="18" t="str">
        <f>IF(OR(G14=" ",ISERROR(VLOOKUP(DATE(G$1,G$2,$A14),'Compétitions'!$B$1:$D$157,1,0))),"",VLOOKUP("1-"&amp;DATE(G$1,G$2,$A14),'Compétitions'!$A$1:$D$157,4,0)&amp;" "&amp;VLOOKUP("1-"&amp;DATE(G$1,G$2,$A14),'Compétitions'!$A$1:$D$157,3,0))</f>
        <v/>
      </c>
      <c r="K14" s="18" t="str">
        <f>IF(OR(G14=" ",ISERROR(VLOOKUP(DATE(G$1,G$2,$A14),'Compétitions'!$B$1:$D$157,1,0))),"",VLOOKUP("2-"&amp;DATE(G$1,G$2,$A14),'Compétitions'!$A$1:$D$157,4,0)&amp;" "&amp;VLOOKUP("2-"&amp;DATE(G$1,G$2,$A14),'Compétitions'!$A$1:$D$157,3,0))</f>
        <v/>
      </c>
      <c r="L14" s="18" t="str">
        <f>IF(MONTH(DATE(L$1,L$2,$A14))=L$2,VLOOKUP(WEEKDAY(DATE(L$1,L$2,$A14),2),Param!$F$2:$G$9,2,0)," ")</f>
        <v>Lun</v>
      </c>
      <c r="M14" s="18" t="str">
        <f>IF(OR(L14=" ",ISERROR(VLOOKUP(DATE(L$1,L$2,$A14),Param!$I:$J,2,0))),"",VLOOKUP(DATE(L$1,L$2,$A14),Param!$I:$J,2,0))</f>
        <v/>
      </c>
      <c r="N14" s="18" t="str">
        <f>IF(OR(L14=" ",ISERROR(VLOOKUP(DATE(L$1,L$2,$A14),'Compétitions'!$B$1:$D$157,1,0))),"",VLOOKUP("0-"&amp;DATE(L$1,L$2,$A14),'Compétitions'!$A$1:$D$157,4,0)&amp;" "&amp;VLOOKUP("0-"&amp;DATE(L$1,L$2,$A14),'Compétitions'!$A$1:$D$157,3,0))</f>
        <v/>
      </c>
      <c r="O14" s="18" t="str">
        <f>IF(OR(L14=" ",ISERROR(VLOOKUP(DATE(L$1,L$2,$A14),'Compétitions'!$B$1:$D$157,1,0))),"",VLOOKUP("1-"&amp;DATE(L$1,L$2,$A14),'Compétitions'!$A$1:$D$157,4,0)&amp;" "&amp;VLOOKUP("1-"&amp;DATE(L$1,L$2,$A14),'Compétitions'!$A$1:$D$157,3,0))</f>
        <v/>
      </c>
      <c r="P14" s="18" t="str">
        <f>IF(OR(L14=" ",ISERROR(VLOOKUP(DATE(L$1,L$2,$A14),'Compétitions'!$B$1:$D$157,1,0))),"",VLOOKUP("2-"&amp;DATE(L$1,L$2,$A14),'Compétitions'!$A$1:$D$157,4,0)&amp;" "&amp;VLOOKUP("2-"&amp;DATE(L$1,L$2,$A14),'Compétitions'!$A$1:$D$157,3,0))</f>
        <v/>
      </c>
      <c r="Q14" s="18" t="str">
        <f>IF(MONTH(DATE(Q$1,Q$2,$A14))=Q$2,VLOOKUP(WEEKDAY(DATE(Q$1,Q$2,$A14),2),Param!$F$2:$G$9,2,0)," ")</f>
        <v>Mer</v>
      </c>
      <c r="R14" s="18" t="str">
        <f>IF(OR(Q14=" ",ISERROR(VLOOKUP(DATE(Q$1,Q$2,$A14),Param!$I:$J,2,0))),"",VLOOKUP(DATE(Q$1,Q$2,$A14),Param!$I:$J,2,0))</f>
        <v/>
      </c>
      <c r="S14" s="18" t="str">
        <f>IF(OR(Q14=" ",ISERROR(VLOOKUP(DATE(Q$1,Q$2,$A14),'Compétitions'!$B$1:$D$157,1,0))),"",VLOOKUP("0-"&amp;DATE(Q$1,Q$2,$A14),'Compétitions'!$A$1:$D$157,4,0)&amp;" "&amp;VLOOKUP("0-"&amp;DATE(Q$1,Q$2,$A14),'Compétitions'!$A$1:$D$157,3,0))</f>
        <v/>
      </c>
      <c r="T14" s="18" t="str">
        <f>IF(OR(Q14=" ",ISERROR(VLOOKUP(DATE(Q$1,Q$2,$A14),'Compétitions'!$B$1:$D$157,1,0))),"",VLOOKUP("1-"&amp;DATE(Q$1,Q$2,$A14),'Compétitions'!$A$1:$D$157,4,0)&amp;" "&amp;VLOOKUP("1-"&amp;DATE(Q$1,Q$2,$A14),'Compétitions'!$A$1:$D$157,3,0))</f>
        <v/>
      </c>
      <c r="U14" s="18" t="str">
        <f>IF(OR(Q14=" ",ISERROR(VLOOKUP(DATE(Q$1,Q$2,$A14),'Compétitions'!$B$1:$D$157,1,0))),"",VLOOKUP("2-"&amp;DATE(Q$1,Q$2,$A14),'Compétitions'!$A$1:$D$157,4,0)&amp;" "&amp;VLOOKUP("2-"&amp;DATE(Q$1,Q$2,$A14),'Compétitions'!$A$1:$D$157,3,0))</f>
        <v/>
      </c>
      <c r="V14" s="18" t="str">
        <f>IF(MONTH(DATE(V$1,V$2,$A14))=V$2,VLOOKUP(WEEKDAY(DATE(V$1,V$2,$A14),2),Param!$F$2:$G$9,2,0)," ")</f>
        <v>Sam</v>
      </c>
      <c r="W14" s="18" t="str">
        <f>IF(OR(V14=" ",ISERROR(VLOOKUP(DATE(V$1,V$2,$A14),Param!$I:$J,2,0))),"",VLOOKUP(DATE(V$1,V$2,$A14),Param!$I:$J,2,0))</f>
        <v/>
      </c>
      <c r="X14" s="18" t="str">
        <f>IF(OR(V14=" ",ISERROR(VLOOKUP(DATE(V$1,V$2,$A14),'Compétitions'!$B$1:$D$157,1,0))),"",VLOOKUP("0-"&amp;DATE(V$1,V$2,$A14),'Compétitions'!$A$1:$D$157,4,0)&amp;" "&amp;VLOOKUP("0-"&amp;DATE(V$1,V$2,$A14),'Compétitions'!$A$1:$D$157,3,0))</f>
        <v>#N/A</v>
      </c>
      <c r="Y14" s="18" t="str">
        <f>IF(OR(V14=" ",ISERROR(VLOOKUP(DATE(V$1,V$2,$A14),'Compétitions'!$B$1:$D$157,1,0))),"",VLOOKUP("1-"&amp;DATE(V$1,V$2,$A14),'Compétitions'!$A$1:$D$157,4,0)&amp;" "&amp;VLOOKUP("1-"&amp;DATE(V$1,V$2,$A14),'Compétitions'!$A$1:$D$157,3,0))</f>
        <v>#N/A</v>
      </c>
      <c r="Z14" s="18" t="str">
        <f>IF(OR(V14=" ",ISERROR(VLOOKUP(DATE(V$1,V$2,$A14),'Compétitions'!$B$1:$D$157,1,0))),"",VLOOKUP("2-"&amp;DATE(V$1,V$2,$A14),'Compétitions'!$A$1:$D$157,4,0)&amp;" "&amp;VLOOKUP("2-"&amp;DATE(V$1,V$2,$A14),'Compétitions'!$A$1:$D$157,3,0))</f>
        <v>FFB ZST 2</v>
      </c>
      <c r="AA14" s="18" t="str">
        <f>IF(MONTH(DATE(AA$1,AA$2,$A14))=AA$2,VLOOKUP(WEEKDAY(DATE(AA$1,AA$2,$A14),2),Param!$F$2:$G$9,2,0)," ")</f>
        <v>Mar</v>
      </c>
      <c r="AB14" s="18" t="str">
        <f>IF(OR(AA14=" ",ISERROR(VLOOKUP(DATE(AA$1,AA$2,$A14),Param!$I:$J,2,0))),"",VLOOKUP(DATE(AA$1,AA$2,$A14),Param!$I:$J,2,0))</f>
        <v>VA</v>
      </c>
      <c r="AC14" s="18" t="str">
        <f>IF(OR(AA14=" ",ISERROR(VLOOKUP(DATE(AA$1,AA$2,$A14),'Compétitions'!$B$1:$D$157,1,0))),"",VLOOKUP("0-"&amp;DATE(AA$1,AA$2,$A14),'Compétitions'!$A$1:$D$157,4,0)&amp;" "&amp;VLOOKUP("0-"&amp;DATE(AA$1,AA$2,$A14),'Compétitions'!$A$1:$D$157,3,0))</f>
        <v/>
      </c>
      <c r="AD14" s="18" t="str">
        <f>IF(OR(AA14=" ",ISERROR(VLOOKUP(DATE(AA$1,AA$2,$A14),'Compétitions'!$B$1:$D$157,1,0))),"",VLOOKUP("1-"&amp;DATE(AA$1,AA$2,$A14),'Compétitions'!$A$1:$D$157,4,0)&amp;" "&amp;VLOOKUP("1-"&amp;DATE(AA$1,AA$2,$A14),'Compétitions'!$A$1:$D$157,3,0))</f>
        <v/>
      </c>
      <c r="AE14" s="18" t="str">
        <f>IF(OR(AA14=" ",ISERROR(VLOOKUP(DATE(AA$1,AA$2,$A14),'Compétitions'!$B$1:$D$157,1,0))),"",VLOOKUP("2-"&amp;DATE(AA$1,AA$2,$A14),'Compétitions'!$A$1:$D$157,4,0)&amp;" "&amp;VLOOKUP("2-"&amp;DATE(AA$1,AA$2,$A14),'Compétitions'!$A$1:$D$157,3,0))</f>
        <v/>
      </c>
      <c r="AF14" s="18" t="str">
        <f>IF(MONTH(DATE(AF$1,AF$2,$A14))=AF$2,VLOOKUP(WEEKDAY(DATE(AF$1,AF$2,$A14),2),Param!$F$2:$G$9,2,0)," ")</f>
        <v>Mar</v>
      </c>
      <c r="AG14" s="18" t="str">
        <f>IF(OR(AF14=" ",ISERROR(VLOOKUP(DATE(AF$1,AF$2,$A14),Param!$I:$J,2,0))),"",VLOOKUP(DATE(AF$1,AF$2,$A14),Param!$I:$J,2,0))</f>
        <v/>
      </c>
      <c r="AH14" s="18" t="str">
        <f>IF(OR(AF14=" ",ISERROR(VLOOKUP(DATE(AF$1,AF$2,$A14),'Compétitions'!$B$1:$D$157,1,0))),"",VLOOKUP("0-"&amp;DATE(AF$1,AF$2,$A14),'Compétitions'!$A$1:$D$157,4,0)&amp;" "&amp;VLOOKUP("0-"&amp;DATE(AF$1,AF$2,$A14),'Compétitions'!$A$1:$D$157,3,0))</f>
        <v/>
      </c>
      <c r="AI14" s="18" t="str">
        <f>IF(OR(AF14=" ",ISERROR(VLOOKUP(DATE(AF$1,AF$2,$A14),'Compétitions'!$B$1:$D$157,1,0))),"",VLOOKUP("1-"&amp;DATE(AF$1,AF$2,$A14),'Compétitions'!$A$1:$D$157,4,0)&amp;" "&amp;VLOOKUP("1-"&amp;DATE(AF$1,AF$2,$A14),'Compétitions'!$A$1:$D$157,3,0))</f>
        <v/>
      </c>
      <c r="AJ14" s="18" t="str">
        <f>IF(OR(AF14=" ",ISERROR(VLOOKUP(DATE(AF$1,AF$2,$A14),'Compétitions'!$B$1:$D$157,1,0))),"",VLOOKUP("2-"&amp;DATE(AF$1,AF$2,$A14),'Compétitions'!$A$1:$D$157,4,0)&amp;" "&amp;VLOOKUP("2-"&amp;DATE(AF$1,AF$2,$A14),'Compétitions'!$A$1:$D$157,3,0))</f>
        <v/>
      </c>
      <c r="AK14" s="18" t="str">
        <f>IF(MONTH(DATE(AK$1,AK$2,$A14))=AK$2,VLOOKUP(WEEKDAY(DATE(AK$1,AK$2,$A14),2),Param!$F$2:$G$9,2,0)," ")</f>
        <v>Ven</v>
      </c>
      <c r="AL14" s="18" t="str">
        <f>IF(OR(AK14=" ",ISERROR(VLOOKUP(DATE(AK$1,AK$2,$A14),Param!$I:$J,2,0))),"",VLOOKUP(DATE(AK$1,AK$2,$A14),Param!$I:$J,2,0))</f>
        <v>VA</v>
      </c>
      <c r="AM14" s="18" t="str">
        <f>IF(OR(AK14=" ",ISERROR(VLOOKUP(DATE(AK$1,AK$2,$A14),'Compétitions'!$B$1:$D$157,1,0))),"",VLOOKUP("0-"&amp;DATE(AK$1,AK$2,$A14),'Compétitions'!$A$1:$D$157,4,0)&amp;" "&amp;VLOOKUP("0-"&amp;DATE(AK$1,AK$2,$A14),'Compétitions'!$A$1:$D$157,3,0))</f>
        <v/>
      </c>
      <c r="AN14" s="18" t="str">
        <f>IF(OR(AK14=" ",ISERROR(VLOOKUP(DATE(AK$1,AK$2,$A14),'Compétitions'!$B$1:$D$157,1,0))),"",VLOOKUP("1-"&amp;DATE(AK$1,AK$2,$A14),'Compétitions'!$A$1:$D$157,4,0)&amp;" "&amp;VLOOKUP("1-"&amp;DATE(AK$1,AK$2,$A14),'Compétitions'!$A$1:$D$157,3,0))</f>
        <v/>
      </c>
      <c r="AO14" s="18" t="str">
        <f>IF(OR(AK14=" ",ISERROR(VLOOKUP(DATE(AK$1,AK$2,$A14),'Compétitions'!$B$1:$D$157,1,0))),"",VLOOKUP("2-"&amp;DATE(AK$1,AK$2,$A14),'Compétitions'!$A$1:$D$157,4,0)&amp;" "&amp;VLOOKUP("2-"&amp;DATE(AK$1,AK$2,$A14),'Compétitions'!$A$1:$D$157,3,0))</f>
        <v/>
      </c>
      <c r="AP14" s="18" t="str">
        <f>IF(MONTH(DATE(AP$1,AP$2,$A14))=AP$2,VLOOKUP(WEEKDAY(DATE(AP$1,AP$2,$A14),2),Param!$F$2:$G$9,2,0)," ")</f>
        <v>Dim</v>
      </c>
      <c r="AQ14" s="18" t="str">
        <f>IF(OR(AP14=" ",ISERROR(VLOOKUP(DATE(AP$1,AP$2,$A14),Param!$I:$J,2,0))),"",VLOOKUP(DATE(AP$1,AP$2,$A14),Param!$I:$J,2,0))</f>
        <v/>
      </c>
      <c r="AR14" s="18" t="str">
        <f>IF(OR(AP14=" ",ISERROR(VLOOKUP(DATE(AP$1,AP$2,$A14),'Compétitions'!$B$1:$D$157,1,0))),"",VLOOKUP("0-"&amp;DATE(AP$1,AP$2,$A14),'Compétitions'!$A$1:$D$157,4,0)&amp;" "&amp;VLOOKUP("0-"&amp;DATE(AP$1,AP$2,$A14),'Compétitions'!$A$1:$D$157,3,0))</f>
        <v>#N/A</v>
      </c>
      <c r="AS14" s="18" t="str">
        <f>IF(OR(AP14=" ",ISERROR(VLOOKUP(DATE(AP$1,AP$2,$A14),'Compétitions'!$B$1:$D$157,1,0))),"",VLOOKUP("1-"&amp;DATE(AP$1,AP$2,$A14),'Compétitions'!$A$1:$D$157,4,0)&amp;" "&amp;VLOOKUP("1-"&amp;DATE(AP$1,AP$2,$A14),'Compétitions'!$A$1:$D$157,3,0))</f>
        <v>LGE FL </v>
      </c>
      <c r="AT14" s="18" t="str">
        <f>IF(OR(AP14=" ",ISERROR(VLOOKUP(DATE(AP$1,AP$2,$A14),'Compétitions'!$B$1:$D$157,1,0))),"",VLOOKUP("2-"&amp;DATE(AP$1,AP$2,$A14),'Compétitions'!$A$1:$D$157,4,0)&amp;" "&amp;VLOOKUP("2-"&amp;DATE(AP$1,AP$2,$A14),'Compétitions'!$A$1:$D$157,3,0))</f>
        <v>FFB Play-Off</v>
      </c>
      <c r="AU14" s="18" t="str">
        <f>IF(MONTH(DATE(AU$1,AU$2,$A14))=AU$2,VLOOKUP(WEEKDAY(DATE(AU$1,AU$2,$A14),2),Param!$F$2:$G$9,2,0)," ")</f>
        <v>Mer</v>
      </c>
      <c r="AV14" s="18" t="str">
        <f>IF(OR(AU14=" ",ISERROR(VLOOKUP(DATE(AU$1,AU$2,$A14),Param!$I:$J,2,0))),"",VLOOKUP(DATE(AU$1,AU$2,$A14),Param!$I:$J,2,0))</f>
        <v/>
      </c>
      <c r="AW14" s="18" t="str">
        <f>IF(OR(AU14=" ",ISERROR(VLOOKUP(DATE(AU$1,AU$2,$A14),'Compétitions'!$B$1:$D$157,1,0))),"",VLOOKUP("0-"&amp;DATE(AU$1,AU$2,$A14),'Compétitions'!$A$1:$D$157,4,0)&amp;" "&amp;VLOOKUP("0-"&amp;DATE(AU$1,AU$2,$A14),'Compétitions'!$A$1:$D$157,3,0))</f>
        <v/>
      </c>
      <c r="AX14" s="18" t="str">
        <f>IF(OR(AU14=" ",ISERROR(VLOOKUP(DATE(AU$1,AU$2,$A14),'Compétitions'!$B$1:$D$157,1,0))),"",VLOOKUP("1-"&amp;DATE(AU$1,AU$2,$A14),'Compétitions'!$A$1:$D$157,4,0)&amp;" "&amp;VLOOKUP("1-"&amp;DATE(AU$1,AU$2,$A14),'Compétitions'!$A$1:$D$157,3,0))</f>
        <v/>
      </c>
      <c r="AY14" s="18" t="str">
        <f>IF(OR(AU14=" ",ISERROR(VLOOKUP(DATE(AU$1,AU$2,$A14),'Compétitions'!$B$1:$D$157,1,0))),"",VLOOKUP("2-"&amp;DATE(AU$1,AU$2,$A14),'Compétitions'!$A$1:$D$157,4,0)&amp;" "&amp;VLOOKUP("2-"&amp;DATE(AU$1,AU$2,$A14),'Compétitions'!$A$1:$D$157,3,0))</f>
        <v/>
      </c>
      <c r="AZ14" s="6"/>
      <c r="BA14" s="6"/>
      <c r="BB14" s="24" t="s">
        <v>12</v>
      </c>
      <c r="BC14" s="6" t="s">
        <v>13</v>
      </c>
      <c r="BD14" s="6"/>
      <c r="BE14" s="6"/>
      <c r="BF14" s="6"/>
      <c r="BG14" s="23"/>
    </row>
    <row r="15" ht="28.5" customHeight="1">
      <c r="A15" s="12">
        <v>11.0</v>
      </c>
      <c r="B15" s="17" t="str">
        <f>IF(MONTH(DATE(B$1,B$2,$A15))=B$2,VLOOKUP(WEEKDAY(DATE(B$1,B$2,$A15),2),Param!$F$2:$G$9,2,0)," ")</f>
        <v>Jeu</v>
      </c>
      <c r="C15" s="18" t="str">
        <f>IF(OR(B15=" ",ISERROR(VLOOKUP(DATE(B$1,B$2,$A15),Param!$I:$J,2,0))),"",VLOOKUP(DATE(B$1,B$2,$A15),Param!$I:$J,2,0))</f>
        <v/>
      </c>
      <c r="D15" s="18" t="str">
        <f>IF(OR(B15=" ",ISERROR(VLOOKUP(DATE(B$1,B$2,$A15),'Compétitions'!$B$1:$D$157,1,0))),"",VLOOKUP("0-"&amp;DATE(B$1,B$2,$A15),'Compétitions'!$A$1:$D$157,4,0)&amp;" "&amp;VLOOKUP("0-"&amp;DATE(B$1,B$2,$A15),'Compétitions'!$A$1:$D$157,3,0))</f>
        <v/>
      </c>
      <c r="E15" s="18" t="str">
        <f>IF(OR(B15=" ",ISERROR(VLOOKUP(DATE(B$1,B$2,$A15),'Compétitions'!$B$1:$D$157,1,0))),"",VLOOKUP("1-"&amp;DATE(B$1,B$2,$A15),'Compétitions'!$A$1:$D$157,4,0)&amp;" "&amp;VLOOKUP("1-"&amp;DATE(B$1,B$2,$A15),'Compétitions'!$A$1:$D$157,3,0))</f>
        <v/>
      </c>
      <c r="F15" s="18" t="str">
        <f>IF(OR(B15=" ",ISERROR(VLOOKUP(DATE(B$1,B$2,$A15),'Compétitions'!$B$1:$D$157,1,0))),"",VLOOKUP("2-"&amp;DATE(B$1,B$2,$A15),'Compétitions'!$A$1:$D$157,4,0)&amp;" "&amp;VLOOKUP("2-"&amp;DATE(B$1,B$2,$A15),'Compétitions'!$A$1:$D$157,3,0))</f>
        <v/>
      </c>
      <c r="G15" s="18" t="str">
        <f>IF(MONTH(DATE(G$1,G$2,$A15))=G$2,VLOOKUP(WEEKDAY(DATE(G$1,G$2,$A15),2),Param!$F$2:$G$9,2,0)," ")</f>
        <v>Sam</v>
      </c>
      <c r="H15" s="18" t="str">
        <f>IF(OR(G15=" ",ISERROR(VLOOKUP(DATE(G$1,G$2,$A15),Param!$I:$J,2,0))),"",VLOOKUP(DATE(G$1,G$2,$A15),Param!$I:$J,2,0))</f>
        <v/>
      </c>
      <c r="I15" s="18" t="str">
        <f>IF(OR(G15=" ",ISERROR(VLOOKUP(DATE(G$1,G$2,$A15),'Compétitions'!$B$1:$D$157,1,0))),"",VLOOKUP("0-"&amp;DATE(G$1,G$2,$A15),'Compétitions'!$A$1:$D$157,4,0)&amp;" "&amp;VLOOKUP("0-"&amp;DATE(G$1,G$2,$A15),'Compétitions'!$A$1:$D$157,3,0))</f>
        <v>FFB TN1 - 10</v>
      </c>
      <c r="J15" s="18" t="str">
        <f>IF(OR(G15=" ",ISERROR(VLOOKUP(DATE(G$1,G$2,$A15),'Compétitions'!$B$1:$D$157,1,0))),"",VLOOKUP("1-"&amp;DATE(G$1,G$2,$A15),'Compétitions'!$A$1:$D$157,4,0)&amp;" "&amp;VLOOKUP("1-"&amp;DATE(G$1,G$2,$A15),'Compétitions'!$A$1:$D$157,3,0))</f>
        <v>#N/A</v>
      </c>
      <c r="K15" s="18" t="str">
        <f>IF(OR(G15=" ",ISERROR(VLOOKUP(DATE(G$1,G$2,$A15),'Compétitions'!$B$1:$D$157,1,0))),"",VLOOKUP("2-"&amp;DATE(G$1,G$2,$A15),'Compétitions'!$A$1:$D$157,4,0)&amp;" "&amp;VLOOKUP("2-"&amp;DATE(G$1,G$2,$A15),'Compétitions'!$A$1:$D$157,3,0))</f>
        <v>#N/A</v>
      </c>
      <c r="L15" s="18" t="str">
        <f>IF(MONTH(DATE(L$1,L$2,$A15))=L$2,VLOOKUP(WEEKDAY(DATE(L$1,L$2,$A15),2),Param!$F$2:$G$9,2,0)," ")</f>
        <v>Mar</v>
      </c>
      <c r="M15" s="18" t="str">
        <f>IF(OR(L15=" ",ISERROR(VLOOKUP(DATE(L$1,L$2,$A15),Param!$I:$J,2,0))),"",VLOOKUP(DATE(L$1,L$2,$A15),Param!$I:$J,2,0))</f>
        <v>F</v>
      </c>
      <c r="N15" s="18" t="str">
        <f>IF(OR(L15=" ",ISERROR(VLOOKUP(DATE(L$1,L$2,$A15),'Compétitions'!$B$1:$D$157,1,0))),"",VLOOKUP("0-"&amp;DATE(L$1,L$2,$A15),'Compétitions'!$A$1:$D$157,4,0)&amp;" "&amp;VLOOKUP("0-"&amp;DATE(L$1,L$2,$A15),'Compétitions'!$A$1:$D$157,3,0))</f>
        <v/>
      </c>
      <c r="O15" s="18" t="str">
        <f>IF(OR(L15=" ",ISERROR(VLOOKUP(DATE(L$1,L$2,$A15),'Compétitions'!$B$1:$D$157,1,0))),"",VLOOKUP("1-"&amp;DATE(L$1,L$2,$A15),'Compétitions'!$A$1:$D$157,4,0)&amp;" "&amp;VLOOKUP("1-"&amp;DATE(L$1,L$2,$A15),'Compétitions'!$A$1:$D$157,3,0))</f>
        <v/>
      </c>
      <c r="P15" s="18" t="str">
        <f>IF(OR(L15=" ",ISERROR(VLOOKUP(DATE(L$1,L$2,$A15),'Compétitions'!$B$1:$D$157,1,0))),"",VLOOKUP("2-"&amp;DATE(L$1,L$2,$A15),'Compétitions'!$A$1:$D$157,4,0)&amp;" "&amp;VLOOKUP("2-"&amp;DATE(L$1,L$2,$A15),'Compétitions'!$A$1:$D$157,3,0))</f>
        <v/>
      </c>
      <c r="Q15" s="18" t="str">
        <f>IF(MONTH(DATE(Q$1,Q$2,$A15))=Q$2,VLOOKUP(WEEKDAY(DATE(Q$1,Q$2,$A15),2),Param!$F$2:$G$9,2,0)," ")</f>
        <v>Jeu</v>
      </c>
      <c r="R15" s="18" t="str">
        <f>IF(OR(Q15=" ",ISERROR(VLOOKUP(DATE(Q$1,Q$2,$A15),Param!$I:$J,2,0))),"",VLOOKUP(DATE(Q$1,Q$2,$A15),Param!$I:$J,2,0))</f>
        <v/>
      </c>
      <c r="S15" s="18" t="str">
        <f>IF(OR(Q15=" ",ISERROR(VLOOKUP(DATE(Q$1,Q$2,$A15),'Compétitions'!$B$1:$D$157,1,0))),"",VLOOKUP("0-"&amp;DATE(Q$1,Q$2,$A15),'Compétitions'!$A$1:$D$157,4,0)&amp;" "&amp;VLOOKUP("0-"&amp;DATE(Q$1,Q$2,$A15),'Compétitions'!$A$1:$D$157,3,0))</f>
        <v/>
      </c>
      <c r="T15" s="18" t="str">
        <f>IF(OR(Q15=" ",ISERROR(VLOOKUP(DATE(Q$1,Q$2,$A15),'Compétitions'!$B$1:$D$157,1,0))),"",VLOOKUP("1-"&amp;DATE(Q$1,Q$2,$A15),'Compétitions'!$A$1:$D$157,4,0)&amp;" "&amp;VLOOKUP("1-"&amp;DATE(Q$1,Q$2,$A15),'Compétitions'!$A$1:$D$157,3,0))</f>
        <v/>
      </c>
      <c r="U15" s="18" t="str">
        <f>IF(OR(Q15=" ",ISERROR(VLOOKUP(DATE(Q$1,Q$2,$A15),'Compétitions'!$B$1:$D$157,1,0))),"",VLOOKUP("2-"&amp;DATE(Q$1,Q$2,$A15),'Compétitions'!$A$1:$D$157,4,0)&amp;" "&amp;VLOOKUP("2-"&amp;DATE(Q$1,Q$2,$A15),'Compétitions'!$A$1:$D$157,3,0))</f>
        <v/>
      </c>
      <c r="V15" s="18" t="str">
        <f>IF(MONTH(DATE(V$1,V$2,$A15))=V$2,VLOOKUP(WEEKDAY(DATE(V$1,V$2,$A15),2),Param!$F$2:$G$9,2,0)," ")</f>
        <v>Dim</v>
      </c>
      <c r="W15" s="18" t="str">
        <f>IF(OR(V15=" ",ISERROR(VLOOKUP(DATE(V$1,V$2,$A15),Param!$I:$J,2,0))),"",VLOOKUP(DATE(V$1,V$2,$A15),Param!$I:$J,2,0))</f>
        <v/>
      </c>
      <c r="X15" s="18" t="str">
        <f>IF(OR(V15=" ",ISERROR(VLOOKUP(DATE(V$1,V$2,$A15),'Compétitions'!$B$1:$D$157,1,0))),"",VLOOKUP("0-"&amp;DATE(V$1,V$2,$A15),'Compétitions'!$A$1:$D$157,4,0)&amp;" "&amp;VLOOKUP("0-"&amp;DATE(V$1,V$2,$A15),'Compétitions'!$A$1:$D$157,3,0))</f>
        <v>#N/A</v>
      </c>
      <c r="Y15" s="18" t="str">
        <f>IF(OR(V15=" ",ISERROR(VLOOKUP(DATE(V$1,V$2,$A15),'Compétitions'!$B$1:$D$157,1,0))),"",VLOOKUP("1-"&amp;DATE(V$1,V$2,$A15),'Compétitions'!$A$1:$D$157,4,0)&amp;" "&amp;VLOOKUP("1-"&amp;DATE(V$1,V$2,$A15),'Compétitions'!$A$1:$D$157,3,0))</f>
        <v>#N/A</v>
      </c>
      <c r="Z15" s="18" t="str">
        <f>IF(OR(V15=" ",ISERROR(VLOOKUP(DATE(V$1,V$2,$A15),'Compétitions'!$B$1:$D$157,1,0))),"",VLOOKUP("2-"&amp;DATE(V$1,V$2,$A15),'Compétitions'!$A$1:$D$157,4,0)&amp;" "&amp;VLOOKUP("2-"&amp;DATE(V$1,V$2,$A15),'Compétitions'!$A$1:$D$157,3,0))</f>
        <v>FFB ZST 2</v>
      </c>
      <c r="AA15" s="18" t="str">
        <f>IF(MONTH(DATE(AA$1,AA$2,$A15))=AA$2,VLOOKUP(WEEKDAY(DATE(AA$1,AA$2,$A15),2),Param!$F$2:$G$9,2,0)," ")</f>
        <v>Mer</v>
      </c>
      <c r="AB15" s="18" t="str">
        <f>IF(OR(AA15=" ",ISERROR(VLOOKUP(DATE(AA$1,AA$2,$A15),Param!$I:$J,2,0))),"",VLOOKUP(DATE(AA$1,AA$2,$A15),Param!$I:$J,2,0))</f>
        <v>VA</v>
      </c>
      <c r="AC15" s="18" t="str">
        <f>IF(OR(AA15=" ",ISERROR(VLOOKUP(DATE(AA$1,AA$2,$A15),'Compétitions'!$B$1:$D$157,1,0))),"",VLOOKUP("0-"&amp;DATE(AA$1,AA$2,$A15),'Compétitions'!$A$1:$D$157,4,0)&amp;" "&amp;VLOOKUP("0-"&amp;DATE(AA$1,AA$2,$A15),'Compétitions'!$A$1:$D$157,3,0))</f>
        <v/>
      </c>
      <c r="AD15" s="18" t="str">
        <f>IF(OR(AA15=" ",ISERROR(VLOOKUP(DATE(AA$1,AA$2,$A15),'Compétitions'!$B$1:$D$157,1,0))),"",VLOOKUP("1-"&amp;DATE(AA$1,AA$2,$A15),'Compétitions'!$A$1:$D$157,4,0)&amp;" "&amp;VLOOKUP("1-"&amp;DATE(AA$1,AA$2,$A15),'Compétitions'!$A$1:$D$157,3,0))</f>
        <v/>
      </c>
      <c r="AE15" s="18" t="str">
        <f>IF(OR(AA15=" ",ISERROR(VLOOKUP(DATE(AA$1,AA$2,$A15),'Compétitions'!$B$1:$D$157,1,0))),"",VLOOKUP("2-"&amp;DATE(AA$1,AA$2,$A15),'Compétitions'!$A$1:$D$157,4,0)&amp;" "&amp;VLOOKUP("2-"&amp;DATE(AA$1,AA$2,$A15),'Compétitions'!$A$1:$D$157,3,0))</f>
        <v/>
      </c>
      <c r="AF15" s="18" t="str">
        <f>IF(MONTH(DATE(AF$1,AF$2,$A15))=AF$2,VLOOKUP(WEEKDAY(DATE(AF$1,AF$2,$A15),2),Param!$F$2:$G$9,2,0)," ")</f>
        <v>Mer</v>
      </c>
      <c r="AG15" s="18" t="str">
        <f>IF(OR(AF15=" ",ISERROR(VLOOKUP(DATE(AF$1,AF$2,$A15),Param!$I:$J,2,0))),"",VLOOKUP(DATE(AF$1,AF$2,$A15),Param!$I:$J,2,0))</f>
        <v/>
      </c>
      <c r="AH15" s="18" t="str">
        <f>IF(OR(AF15=" ",ISERROR(VLOOKUP(DATE(AF$1,AF$2,$A15),'Compétitions'!$B$1:$D$157,1,0))),"",VLOOKUP("0-"&amp;DATE(AF$1,AF$2,$A15),'Compétitions'!$A$1:$D$157,4,0)&amp;" "&amp;VLOOKUP("0-"&amp;DATE(AF$1,AF$2,$A15),'Compétitions'!$A$1:$D$157,3,0))</f>
        <v/>
      </c>
      <c r="AI15" s="18" t="str">
        <f>IF(OR(AF15=" ",ISERROR(VLOOKUP(DATE(AF$1,AF$2,$A15),'Compétitions'!$B$1:$D$157,1,0))),"",VLOOKUP("1-"&amp;DATE(AF$1,AF$2,$A15),'Compétitions'!$A$1:$D$157,4,0)&amp;" "&amp;VLOOKUP("1-"&amp;DATE(AF$1,AF$2,$A15),'Compétitions'!$A$1:$D$157,3,0))</f>
        <v/>
      </c>
      <c r="AJ15" s="18" t="str">
        <f>IF(OR(AF15=" ",ISERROR(VLOOKUP(DATE(AF$1,AF$2,$A15),'Compétitions'!$B$1:$D$157,1,0))),"",VLOOKUP("2-"&amp;DATE(AF$1,AF$2,$A15),'Compétitions'!$A$1:$D$157,4,0)&amp;" "&amp;VLOOKUP("2-"&amp;DATE(AF$1,AF$2,$A15),'Compétitions'!$A$1:$D$157,3,0))</f>
        <v/>
      </c>
      <c r="AK15" s="18" t="str">
        <f>IF(MONTH(DATE(AK$1,AK$2,$A15))=AK$2,VLOOKUP(WEEKDAY(DATE(AK$1,AK$2,$A15),2),Param!$F$2:$G$9,2,0)," ")</f>
        <v>Sam</v>
      </c>
      <c r="AL15" s="18" t="str">
        <f>IF(OR(AK15=" ",ISERROR(VLOOKUP(DATE(AK$1,AK$2,$A15),Param!$I:$J,2,0))),"",VLOOKUP(DATE(AK$1,AK$2,$A15),Param!$I:$J,2,0))</f>
        <v>VAB</v>
      </c>
      <c r="AM15" s="18" t="str">
        <f>IF(OR(AK15=" ",ISERROR(VLOOKUP(DATE(AK$1,AK$2,$A15),'Compétitions'!$B$1:$D$157,1,0))),"",VLOOKUP("0-"&amp;DATE(AK$1,AK$2,$A15),'Compétitions'!$A$1:$D$157,4,0)&amp;" "&amp;VLOOKUP("0-"&amp;DATE(AK$1,AK$2,$A15),'Compétitions'!$A$1:$D$157,3,0))</f>
        <v>LGE FL 8</v>
      </c>
      <c r="AN15" s="18" t="str">
        <f>IF(OR(AK15=" ",ISERROR(VLOOKUP(DATE(AK$1,AK$2,$A15),'Compétitions'!$B$1:$D$157,1,0))),"",VLOOKUP("1-"&amp;DATE(AK$1,AK$2,$A15),'Compétitions'!$A$1:$D$157,4,0)&amp;" "&amp;VLOOKUP("1-"&amp;DATE(AK$1,AK$2,$A15),'Compétitions'!$A$1:$D$157,3,0))</f>
        <v>#N/A</v>
      </c>
      <c r="AO15" s="18" t="str">
        <f>IF(OR(AK15=" ",ISERROR(VLOOKUP(DATE(AK$1,AK$2,$A15),'Compétitions'!$B$1:$D$157,1,0))),"",VLOOKUP("2-"&amp;DATE(AK$1,AK$2,$A15),'Compétitions'!$A$1:$D$157,4,0)&amp;" "&amp;VLOOKUP("2-"&amp;DATE(AK$1,AK$2,$A15),'Compétitions'!$A$1:$D$157,3,0))</f>
        <v>#N/A</v>
      </c>
      <c r="AP15" s="18" t="str">
        <f>IF(MONTH(DATE(AP$1,AP$2,$A15))=AP$2,VLOOKUP(WEEKDAY(DATE(AP$1,AP$2,$A15),2),Param!$F$2:$G$9,2,0)," ")</f>
        <v>Lun</v>
      </c>
      <c r="AQ15" s="18" t="str">
        <f>IF(OR(AP15=" ",ISERROR(VLOOKUP(DATE(AP$1,AP$2,$A15),Param!$I:$J,2,0))),"",VLOOKUP(DATE(AP$1,AP$2,$A15),Param!$I:$J,2,0))</f>
        <v/>
      </c>
      <c r="AR15" s="18" t="str">
        <f>IF(OR(AP15=" ",ISERROR(VLOOKUP(DATE(AP$1,AP$2,$A15),'Compétitions'!$B$1:$D$157,1,0))),"",VLOOKUP("0-"&amp;DATE(AP$1,AP$2,$A15),'Compétitions'!$A$1:$D$157,4,0)&amp;" "&amp;VLOOKUP("0-"&amp;DATE(AP$1,AP$2,$A15),'Compétitions'!$A$1:$D$157,3,0))</f>
        <v/>
      </c>
      <c r="AS15" s="18" t="str">
        <f>IF(OR(AP15=" ",ISERROR(VLOOKUP(DATE(AP$1,AP$2,$A15),'Compétitions'!$B$1:$D$157,1,0))),"",VLOOKUP("1-"&amp;DATE(AP$1,AP$2,$A15),'Compétitions'!$A$1:$D$157,4,0)&amp;" "&amp;VLOOKUP("1-"&amp;DATE(AP$1,AP$2,$A15),'Compétitions'!$A$1:$D$157,3,0))</f>
        <v/>
      </c>
      <c r="AT15" s="18" t="str">
        <f>IF(OR(AP15=" ",ISERROR(VLOOKUP(DATE(AP$1,AP$2,$A15),'Compétitions'!$B$1:$D$157,1,0))),"",VLOOKUP("2-"&amp;DATE(AP$1,AP$2,$A15),'Compétitions'!$A$1:$D$157,4,0)&amp;" "&amp;VLOOKUP("2-"&amp;DATE(AP$1,AP$2,$A15),'Compétitions'!$A$1:$D$157,3,0))</f>
        <v/>
      </c>
      <c r="AU15" s="18" t="str">
        <f>IF(MONTH(DATE(AU$1,AU$2,$A15))=AU$2,VLOOKUP(WEEKDAY(DATE(AU$1,AU$2,$A15),2),Param!$F$2:$G$9,2,0)," ")</f>
        <v>Jeu</v>
      </c>
      <c r="AV15" s="18" t="str">
        <f>IF(OR(AU15=" ",ISERROR(VLOOKUP(DATE(AU$1,AU$2,$A15),Param!$I:$J,2,0))),"",VLOOKUP(DATE(AU$1,AU$2,$A15),Param!$I:$J,2,0))</f>
        <v/>
      </c>
      <c r="AW15" s="18" t="str">
        <f>IF(OR(AU15=" ",ISERROR(VLOOKUP(DATE(AU$1,AU$2,$A15),'Compétitions'!$B$1:$D$157,1,0))),"",VLOOKUP("0-"&amp;DATE(AU$1,AU$2,$A15),'Compétitions'!$A$1:$D$157,4,0)&amp;" "&amp;VLOOKUP("0-"&amp;DATE(AU$1,AU$2,$A15),'Compétitions'!$A$1:$D$157,3,0))</f>
        <v>FFB FF N1</v>
      </c>
      <c r="AX15" s="18" t="str">
        <f>IF(OR(AU15=" ",ISERROR(VLOOKUP(DATE(AU$1,AU$2,$A15),'Compétitions'!$B$1:$D$157,1,0))),"",VLOOKUP("1-"&amp;DATE(AU$1,AU$2,$A15),'Compétitions'!$A$1:$D$157,4,0)&amp;" "&amp;VLOOKUP("1-"&amp;DATE(AU$1,AU$2,$A15),'Compétitions'!$A$1:$D$157,3,0))</f>
        <v>#N/A</v>
      </c>
      <c r="AY15" s="18" t="str">
        <f>IF(OR(AU15=" ",ISERROR(VLOOKUP(DATE(AU$1,AU$2,$A15),'Compétitions'!$B$1:$D$157,1,0))),"",VLOOKUP("2-"&amp;DATE(AU$1,AU$2,$A15),'Compétitions'!$A$1:$D$157,4,0)&amp;" "&amp;VLOOKUP("2-"&amp;DATE(AU$1,AU$2,$A15),'Compétitions'!$A$1:$D$157,3,0))</f>
        <v>#N/A</v>
      </c>
      <c r="AZ15" s="6"/>
      <c r="BA15" s="6"/>
      <c r="BB15" s="24" t="s">
        <v>14</v>
      </c>
      <c r="BC15" s="6" t="s">
        <v>15</v>
      </c>
      <c r="BD15" s="6"/>
      <c r="BE15" s="6"/>
      <c r="BF15" s="6"/>
      <c r="BG15" s="23"/>
    </row>
    <row r="16" ht="28.5" customHeight="1">
      <c r="A16" s="12">
        <v>12.0</v>
      </c>
      <c r="B16" s="17" t="str">
        <f>IF(MONTH(DATE(B$1,B$2,$A16))=B$2,VLOOKUP(WEEKDAY(DATE(B$1,B$2,$A16),2),Param!$F$2:$G$9,2,0)," ")</f>
        <v>Ven</v>
      </c>
      <c r="C16" s="18" t="str">
        <f>IF(OR(B16=" ",ISERROR(VLOOKUP(DATE(B$1,B$2,$A16),Param!$I:$J,2,0))),"",VLOOKUP(DATE(B$1,B$2,$A16),Param!$I:$J,2,0))</f>
        <v/>
      </c>
      <c r="D16" s="18" t="str">
        <f>IF(OR(B16=" ",ISERROR(VLOOKUP(DATE(B$1,B$2,$A16),'Compétitions'!$B$1:$D$157,1,0))),"",VLOOKUP("0-"&amp;DATE(B$1,B$2,$A16),'Compétitions'!$A$1:$D$157,4,0)&amp;" "&amp;VLOOKUP("0-"&amp;DATE(B$1,B$2,$A16),'Compétitions'!$A$1:$D$157,3,0))</f>
        <v/>
      </c>
      <c r="E16" s="18" t="str">
        <f>IF(OR(B16=" ",ISERROR(VLOOKUP(DATE(B$1,B$2,$A16),'Compétitions'!$B$1:$D$157,1,0))),"",VLOOKUP("1-"&amp;DATE(B$1,B$2,$A16),'Compétitions'!$A$1:$D$157,4,0)&amp;" "&amp;VLOOKUP("1-"&amp;DATE(B$1,B$2,$A16),'Compétitions'!$A$1:$D$157,3,0))</f>
        <v/>
      </c>
      <c r="F16" s="18" t="str">
        <f>IF(OR(B16=" ",ISERROR(VLOOKUP(DATE(B$1,B$2,$A16),'Compétitions'!$B$1:$D$157,1,0))),"",VLOOKUP("2-"&amp;DATE(B$1,B$2,$A16),'Compétitions'!$A$1:$D$157,4,0)&amp;" "&amp;VLOOKUP("2-"&amp;DATE(B$1,B$2,$A16),'Compétitions'!$A$1:$D$157,3,0))</f>
        <v/>
      </c>
      <c r="G16" s="18" t="str">
        <f>IF(MONTH(DATE(G$1,G$2,$A16))=G$2,VLOOKUP(WEEKDAY(DATE(G$1,G$2,$A16),2),Param!$F$2:$G$9,2,0)," ")</f>
        <v>Dim</v>
      </c>
      <c r="H16" s="18" t="str">
        <f>IF(OR(G16=" ",ISERROR(VLOOKUP(DATE(G$1,G$2,$A16),Param!$I:$J,2,0))),"",VLOOKUP(DATE(G$1,G$2,$A16),Param!$I:$J,2,0))</f>
        <v/>
      </c>
      <c r="I16" s="18" t="str">
        <f>IF(OR(G16=" ",ISERROR(VLOOKUP(DATE(G$1,G$2,$A16),'Compétitions'!$B$1:$D$157,1,0))),"",VLOOKUP("0-"&amp;DATE(G$1,G$2,$A16),'Compétitions'!$A$1:$D$157,4,0)&amp;" "&amp;VLOOKUP("0-"&amp;DATE(G$1,G$2,$A16),'Compétitions'!$A$1:$D$157,3,0))</f>
        <v>FFB TN1 - 10</v>
      </c>
      <c r="J16" s="18" t="str">
        <f>IF(OR(G16=" ",ISERROR(VLOOKUP(DATE(G$1,G$2,$A16),'Compétitions'!$B$1:$D$157,1,0))),"",VLOOKUP("1-"&amp;DATE(G$1,G$2,$A16),'Compétitions'!$A$1:$D$157,4,0)&amp;" "&amp;VLOOKUP("1-"&amp;DATE(G$1,G$2,$A16),'Compétitions'!$A$1:$D$157,3,0))</f>
        <v>#N/A</v>
      </c>
      <c r="K16" s="18" t="str">
        <f>IF(OR(G16=" ",ISERROR(VLOOKUP(DATE(G$1,G$2,$A16),'Compétitions'!$B$1:$D$157,1,0))),"",VLOOKUP("2-"&amp;DATE(G$1,G$2,$A16),'Compétitions'!$A$1:$D$157,4,0)&amp;" "&amp;VLOOKUP("2-"&amp;DATE(G$1,G$2,$A16),'Compétitions'!$A$1:$D$157,3,0))</f>
        <v>#N/A</v>
      </c>
      <c r="L16" s="18" t="str">
        <f>IF(MONTH(DATE(L$1,L$2,$A16))=L$2,VLOOKUP(WEEKDAY(DATE(L$1,L$2,$A16),2),Param!$F$2:$G$9,2,0)," ")</f>
        <v>Mer</v>
      </c>
      <c r="M16" s="18" t="str">
        <f>IF(OR(L16=" ",ISERROR(VLOOKUP(DATE(L$1,L$2,$A16),Param!$I:$J,2,0))),"",VLOOKUP(DATE(L$1,L$2,$A16),Param!$I:$J,2,0))</f>
        <v/>
      </c>
      <c r="N16" s="18" t="str">
        <f>IF(OR(L16=" ",ISERROR(VLOOKUP(DATE(L$1,L$2,$A16),'Compétitions'!$B$1:$D$157,1,0))),"",VLOOKUP("0-"&amp;DATE(L$1,L$2,$A16),'Compétitions'!$A$1:$D$157,4,0)&amp;" "&amp;VLOOKUP("0-"&amp;DATE(L$1,L$2,$A16),'Compétitions'!$A$1:$D$157,3,0))</f>
        <v/>
      </c>
      <c r="O16" s="18" t="str">
        <f>IF(OR(L16=" ",ISERROR(VLOOKUP(DATE(L$1,L$2,$A16),'Compétitions'!$B$1:$D$157,1,0))),"",VLOOKUP("1-"&amp;DATE(L$1,L$2,$A16),'Compétitions'!$A$1:$D$157,4,0)&amp;" "&amp;VLOOKUP("1-"&amp;DATE(L$1,L$2,$A16),'Compétitions'!$A$1:$D$157,3,0))</f>
        <v/>
      </c>
      <c r="P16" s="18" t="str">
        <f>IF(OR(L16=" ",ISERROR(VLOOKUP(DATE(L$1,L$2,$A16),'Compétitions'!$B$1:$D$157,1,0))),"",VLOOKUP("2-"&amp;DATE(L$1,L$2,$A16),'Compétitions'!$A$1:$D$157,4,0)&amp;" "&amp;VLOOKUP("2-"&amp;DATE(L$1,L$2,$A16),'Compétitions'!$A$1:$D$157,3,0))</f>
        <v/>
      </c>
      <c r="Q16" s="18" t="str">
        <f>IF(MONTH(DATE(Q$1,Q$2,$A16))=Q$2,VLOOKUP(WEEKDAY(DATE(Q$1,Q$2,$A16),2),Param!$F$2:$G$9,2,0)," ")</f>
        <v>Ven</v>
      </c>
      <c r="R16" s="18" t="str">
        <f>IF(OR(Q16=" ",ISERROR(VLOOKUP(DATE(Q$1,Q$2,$A16),Param!$I:$J,2,0))),"",VLOOKUP(DATE(Q$1,Q$2,$A16),Param!$I:$J,2,0))</f>
        <v/>
      </c>
      <c r="S16" s="18" t="str">
        <f>IF(OR(Q16=" ",ISERROR(VLOOKUP(DATE(Q$1,Q$2,$A16),'Compétitions'!$B$1:$D$157,1,0))),"",VLOOKUP("0-"&amp;DATE(Q$1,Q$2,$A16),'Compétitions'!$A$1:$D$157,4,0)&amp;" "&amp;VLOOKUP("0-"&amp;DATE(Q$1,Q$2,$A16),'Compétitions'!$A$1:$D$157,3,0))</f>
        <v/>
      </c>
      <c r="T16" s="18" t="str">
        <f>IF(OR(Q16=" ",ISERROR(VLOOKUP(DATE(Q$1,Q$2,$A16),'Compétitions'!$B$1:$D$157,1,0))),"",VLOOKUP("1-"&amp;DATE(Q$1,Q$2,$A16),'Compétitions'!$A$1:$D$157,4,0)&amp;" "&amp;VLOOKUP("1-"&amp;DATE(Q$1,Q$2,$A16),'Compétitions'!$A$1:$D$157,3,0))</f>
        <v/>
      </c>
      <c r="U16" s="18" t="str">
        <f>IF(OR(Q16=" ",ISERROR(VLOOKUP(DATE(Q$1,Q$2,$A16),'Compétitions'!$B$1:$D$157,1,0))),"",VLOOKUP("2-"&amp;DATE(Q$1,Q$2,$A16),'Compétitions'!$A$1:$D$157,4,0)&amp;" "&amp;VLOOKUP("2-"&amp;DATE(Q$1,Q$2,$A16),'Compétitions'!$A$1:$D$157,3,0))</f>
        <v/>
      </c>
      <c r="V16" s="18" t="str">
        <f>IF(MONTH(DATE(V$1,V$2,$A16))=V$2,VLOOKUP(WEEKDAY(DATE(V$1,V$2,$A16),2),Param!$F$2:$G$9,2,0)," ")</f>
        <v>Lun</v>
      </c>
      <c r="W16" s="18" t="str">
        <f>IF(OR(V16=" ",ISERROR(VLOOKUP(DATE(V$1,V$2,$A16),Param!$I:$J,2,0))),"",VLOOKUP(DATE(V$1,V$2,$A16),Param!$I:$J,2,0))</f>
        <v/>
      </c>
      <c r="X16" s="18" t="str">
        <f>IF(OR(V16=" ",ISERROR(VLOOKUP(DATE(V$1,V$2,$A16),'Compétitions'!$B$1:$D$157,1,0))),"",VLOOKUP("0-"&amp;DATE(V$1,V$2,$A16),'Compétitions'!$A$1:$D$157,4,0)&amp;" "&amp;VLOOKUP("0-"&amp;DATE(V$1,V$2,$A16),'Compétitions'!$A$1:$D$157,3,0))</f>
        <v/>
      </c>
      <c r="Y16" s="18" t="str">
        <f>IF(OR(V16=" ",ISERROR(VLOOKUP(DATE(V$1,V$2,$A16),'Compétitions'!$B$1:$D$157,1,0))),"",VLOOKUP("1-"&amp;DATE(V$1,V$2,$A16),'Compétitions'!$A$1:$D$157,4,0)&amp;" "&amp;VLOOKUP("1-"&amp;DATE(V$1,V$2,$A16),'Compétitions'!$A$1:$D$157,3,0))</f>
        <v/>
      </c>
      <c r="Z16" s="18" t="str">
        <f>IF(OR(V16=" ",ISERROR(VLOOKUP(DATE(V$1,V$2,$A16),'Compétitions'!$B$1:$D$157,1,0))),"",VLOOKUP("2-"&amp;DATE(V$1,V$2,$A16),'Compétitions'!$A$1:$D$157,4,0)&amp;" "&amp;VLOOKUP("2-"&amp;DATE(V$1,V$2,$A16),'Compétitions'!$A$1:$D$157,3,0))</f>
        <v/>
      </c>
      <c r="AA16" s="18" t="str">
        <f>IF(MONTH(DATE(AA$1,AA$2,$A16))=AA$2,VLOOKUP(WEEKDAY(DATE(AA$1,AA$2,$A16),2),Param!$F$2:$G$9,2,0)," ")</f>
        <v>Jeu</v>
      </c>
      <c r="AB16" s="18" t="str">
        <f>IF(OR(AA16=" ",ISERROR(VLOOKUP(DATE(AA$1,AA$2,$A16),Param!$I:$J,2,0))),"",VLOOKUP(DATE(AA$1,AA$2,$A16),Param!$I:$J,2,0))</f>
        <v>VA</v>
      </c>
      <c r="AC16" s="18" t="str">
        <f>IF(OR(AA16=" ",ISERROR(VLOOKUP(DATE(AA$1,AA$2,$A16),'Compétitions'!$B$1:$D$157,1,0))),"",VLOOKUP("0-"&amp;DATE(AA$1,AA$2,$A16),'Compétitions'!$A$1:$D$157,4,0)&amp;" "&amp;VLOOKUP("0-"&amp;DATE(AA$1,AA$2,$A16),'Compétitions'!$A$1:$D$157,3,0))</f>
        <v/>
      </c>
      <c r="AD16" s="18" t="str">
        <f>IF(OR(AA16=" ",ISERROR(VLOOKUP(DATE(AA$1,AA$2,$A16),'Compétitions'!$B$1:$D$157,1,0))),"",VLOOKUP("1-"&amp;DATE(AA$1,AA$2,$A16),'Compétitions'!$A$1:$D$157,4,0)&amp;" "&amp;VLOOKUP("1-"&amp;DATE(AA$1,AA$2,$A16),'Compétitions'!$A$1:$D$157,3,0))</f>
        <v/>
      </c>
      <c r="AE16" s="18" t="str">
        <f>IF(OR(AA16=" ",ISERROR(VLOOKUP(DATE(AA$1,AA$2,$A16),'Compétitions'!$B$1:$D$157,1,0))),"",VLOOKUP("2-"&amp;DATE(AA$1,AA$2,$A16),'Compétitions'!$A$1:$D$157,4,0)&amp;" "&amp;VLOOKUP("2-"&amp;DATE(AA$1,AA$2,$A16),'Compétitions'!$A$1:$D$157,3,0))</f>
        <v/>
      </c>
      <c r="AF16" s="18" t="str">
        <f>IF(MONTH(DATE(AF$1,AF$2,$A16))=AF$2,VLOOKUP(WEEKDAY(DATE(AF$1,AF$2,$A16),2),Param!$F$2:$G$9,2,0)," ")</f>
        <v>Jeu</v>
      </c>
      <c r="AG16" s="18" t="str">
        <f>IF(OR(AF16=" ",ISERROR(VLOOKUP(DATE(AF$1,AF$2,$A16),Param!$I:$J,2,0))),"",VLOOKUP(DATE(AF$1,AF$2,$A16),Param!$I:$J,2,0))</f>
        <v/>
      </c>
      <c r="AH16" s="18" t="str">
        <f>IF(OR(AF16=" ",ISERROR(VLOOKUP(DATE(AF$1,AF$2,$A16),'Compétitions'!$B$1:$D$157,1,0))),"",VLOOKUP("0-"&amp;DATE(AF$1,AF$2,$A16),'Compétitions'!$A$1:$D$157,4,0)&amp;" "&amp;VLOOKUP("0-"&amp;DATE(AF$1,AF$2,$A16),'Compétitions'!$A$1:$D$157,3,0))</f>
        <v/>
      </c>
      <c r="AI16" s="18" t="str">
        <f>IF(OR(AF16=" ",ISERROR(VLOOKUP(DATE(AF$1,AF$2,$A16),'Compétitions'!$B$1:$D$157,1,0))),"",VLOOKUP("1-"&amp;DATE(AF$1,AF$2,$A16),'Compétitions'!$A$1:$D$157,4,0)&amp;" "&amp;VLOOKUP("1-"&amp;DATE(AF$1,AF$2,$A16),'Compétitions'!$A$1:$D$157,3,0))</f>
        <v/>
      </c>
      <c r="AJ16" s="18" t="str">
        <f>IF(OR(AF16=" ",ISERROR(VLOOKUP(DATE(AF$1,AF$2,$A16),'Compétitions'!$B$1:$D$157,1,0))),"",VLOOKUP("2-"&amp;DATE(AF$1,AF$2,$A16),'Compétitions'!$A$1:$D$157,4,0)&amp;" "&amp;VLOOKUP("2-"&amp;DATE(AF$1,AF$2,$A16),'Compétitions'!$A$1:$D$157,3,0))</f>
        <v/>
      </c>
      <c r="AK16" s="18" t="str">
        <f>IF(MONTH(DATE(AK$1,AK$2,$A16))=AK$2,VLOOKUP(WEEKDAY(DATE(AK$1,AK$2,$A16),2),Param!$F$2:$G$9,2,0)," ")</f>
        <v>Dim</v>
      </c>
      <c r="AL16" s="18" t="str">
        <f>IF(OR(AK16=" ",ISERROR(VLOOKUP(DATE(AK$1,AK$2,$A16),Param!$I:$J,2,0))),"",VLOOKUP(DATE(AK$1,AK$2,$A16),Param!$I:$J,2,0))</f>
        <v>VAB</v>
      </c>
      <c r="AM16" s="18" t="str">
        <f>IF(OR(AK16=" ",ISERROR(VLOOKUP(DATE(AK$1,AK$2,$A16),'Compétitions'!$B$1:$D$157,1,0))),"",VLOOKUP("0-"&amp;DATE(AK$1,AK$2,$A16),'Compétitions'!$A$1:$D$157,4,0)&amp;" "&amp;VLOOKUP("0-"&amp;DATE(AK$1,AK$2,$A16),'Compétitions'!$A$1:$D$157,3,0))</f>
        <v>LGE FL 9</v>
      </c>
      <c r="AN16" s="18" t="str">
        <f>IF(OR(AK16=" ",ISERROR(VLOOKUP(DATE(AK$1,AK$2,$A16),'Compétitions'!$B$1:$D$157,1,0))),"",VLOOKUP("1-"&amp;DATE(AK$1,AK$2,$A16),'Compétitions'!$A$1:$D$157,4,0)&amp;" "&amp;VLOOKUP("1-"&amp;DATE(AK$1,AK$2,$A16),'Compétitions'!$A$1:$D$157,3,0))</f>
        <v>#N/A</v>
      </c>
      <c r="AO16" s="18" t="str">
        <f>IF(OR(AK16=" ",ISERROR(VLOOKUP(DATE(AK$1,AK$2,$A16),'Compétitions'!$B$1:$D$157,1,0))),"",VLOOKUP("2-"&amp;DATE(AK$1,AK$2,$A16),'Compétitions'!$A$1:$D$157,4,0)&amp;" "&amp;VLOOKUP("2-"&amp;DATE(AK$1,AK$2,$A16),'Compétitions'!$A$1:$D$157,3,0))</f>
        <v>#N/A</v>
      </c>
      <c r="AP16" s="18" t="str">
        <f>IF(MONTH(DATE(AP$1,AP$2,$A16))=AP$2,VLOOKUP(WEEKDAY(DATE(AP$1,AP$2,$A16),2),Param!$F$2:$G$9,2,0)," ")</f>
        <v>Mar</v>
      </c>
      <c r="AQ16" s="18" t="str">
        <f>IF(OR(AP16=" ",ISERROR(VLOOKUP(DATE(AP$1,AP$2,$A16),Param!$I:$J,2,0))),"",VLOOKUP(DATE(AP$1,AP$2,$A16),Param!$I:$J,2,0))</f>
        <v/>
      </c>
      <c r="AR16" s="18" t="str">
        <f>IF(OR(AP16=" ",ISERROR(VLOOKUP(DATE(AP$1,AP$2,$A16),'Compétitions'!$B$1:$D$157,1,0))),"",VLOOKUP("0-"&amp;DATE(AP$1,AP$2,$A16),'Compétitions'!$A$1:$D$157,4,0)&amp;" "&amp;VLOOKUP("0-"&amp;DATE(AP$1,AP$2,$A16),'Compétitions'!$A$1:$D$157,3,0))</f>
        <v/>
      </c>
      <c r="AS16" s="18" t="str">
        <f>IF(OR(AP16=" ",ISERROR(VLOOKUP(DATE(AP$1,AP$2,$A16),'Compétitions'!$B$1:$D$157,1,0))),"",VLOOKUP("1-"&amp;DATE(AP$1,AP$2,$A16),'Compétitions'!$A$1:$D$157,4,0)&amp;" "&amp;VLOOKUP("1-"&amp;DATE(AP$1,AP$2,$A16),'Compétitions'!$A$1:$D$157,3,0))</f>
        <v/>
      </c>
      <c r="AT16" s="18" t="str">
        <f>IF(OR(AP16=" ",ISERROR(VLOOKUP(DATE(AP$1,AP$2,$A16),'Compétitions'!$B$1:$D$157,1,0))),"",VLOOKUP("2-"&amp;DATE(AP$1,AP$2,$A16),'Compétitions'!$A$1:$D$157,4,0)&amp;" "&amp;VLOOKUP("2-"&amp;DATE(AP$1,AP$2,$A16),'Compétitions'!$A$1:$D$157,3,0))</f>
        <v/>
      </c>
      <c r="AU16" s="18" t="str">
        <f>IF(MONTH(DATE(AU$1,AU$2,$A16))=AU$2,VLOOKUP(WEEKDAY(DATE(AU$1,AU$2,$A16),2),Param!$F$2:$G$9,2,0)," ")</f>
        <v>Ven</v>
      </c>
      <c r="AV16" s="18" t="str">
        <f>IF(OR(AU16=" ",ISERROR(VLOOKUP(DATE(AU$1,AU$2,$A16),Param!$I:$J,2,0))),"",VLOOKUP(DATE(AU$1,AU$2,$A16),Param!$I:$J,2,0))</f>
        <v/>
      </c>
      <c r="AW16" s="18" t="str">
        <f>IF(OR(AU16=" ",ISERROR(VLOOKUP(DATE(AU$1,AU$2,$A16),'Compétitions'!$B$1:$D$157,1,0))),"",VLOOKUP("0-"&amp;DATE(AU$1,AU$2,$A16),'Compétitions'!$A$1:$D$157,4,0)&amp;" "&amp;VLOOKUP("0-"&amp;DATE(AU$1,AU$2,$A16),'Compétitions'!$A$1:$D$157,3,0))</f>
        <v>FFB FF N1</v>
      </c>
      <c r="AX16" s="18" t="str">
        <f>IF(OR(AU16=" ",ISERROR(VLOOKUP(DATE(AU$1,AU$2,$A16),'Compétitions'!$B$1:$D$157,1,0))),"",VLOOKUP("1-"&amp;DATE(AU$1,AU$2,$A16),'Compétitions'!$A$1:$D$157,4,0)&amp;" "&amp;VLOOKUP("1-"&amp;DATE(AU$1,AU$2,$A16),'Compétitions'!$A$1:$D$157,3,0))</f>
        <v>#N/A</v>
      </c>
      <c r="AY16" s="18" t="str">
        <f>IF(OR(AU16=" ",ISERROR(VLOOKUP(DATE(AU$1,AU$2,$A16),'Compétitions'!$B$1:$D$157,1,0))),"",VLOOKUP("2-"&amp;DATE(AU$1,AU$2,$A16),'Compétitions'!$A$1:$D$157,4,0)&amp;" "&amp;VLOOKUP("2-"&amp;DATE(AU$1,AU$2,$A16),'Compétitions'!$A$1:$D$157,3,0))</f>
        <v>#N/A</v>
      </c>
      <c r="AZ16" s="6"/>
      <c r="BA16" s="6"/>
      <c r="BB16" s="24" t="s">
        <v>16</v>
      </c>
      <c r="BC16" s="6" t="s">
        <v>17</v>
      </c>
      <c r="BD16" s="6"/>
      <c r="BE16" s="6"/>
      <c r="BF16" s="6"/>
      <c r="BG16" s="23"/>
    </row>
    <row r="17" ht="28.5" customHeight="1">
      <c r="A17" s="12">
        <v>13.0</v>
      </c>
      <c r="B17" s="17" t="str">
        <f>IF(MONTH(DATE(B$1,B$2,$A17))=B$2,VLOOKUP(WEEKDAY(DATE(B$1,B$2,$A17),2),Param!$F$2:$G$9,2,0)," ")</f>
        <v>Sam</v>
      </c>
      <c r="C17" s="18" t="str">
        <f>IF(OR(B17=" ",ISERROR(VLOOKUP(DATE(B$1,B$2,$A17),Param!$I:$J,2,0))),"",VLOOKUP(DATE(B$1,B$2,$A17),Param!$I:$J,2,0))</f>
        <v/>
      </c>
      <c r="D17" s="18" t="str">
        <f>IF(OR(B17=" ",ISERROR(VLOOKUP(DATE(B$1,B$2,$A17),'Compétitions'!$B$1:$D$157,1,0))),"",VLOOKUP("0-"&amp;DATE(B$1,B$2,$A17),'Compétitions'!$A$1:$D$157,4,0)&amp;" "&amp;VLOOKUP("0-"&amp;DATE(B$1,B$2,$A17),'Compétitions'!$A$1:$D$157,3,0))</f>
        <v/>
      </c>
      <c r="E17" s="18" t="str">
        <f>IF(OR(B17=" ",ISERROR(VLOOKUP(DATE(B$1,B$2,$A17),'Compétitions'!$B$1:$D$157,1,0))),"",VLOOKUP("1-"&amp;DATE(B$1,B$2,$A17),'Compétitions'!$A$1:$D$157,4,0)&amp;" "&amp;VLOOKUP("1-"&amp;DATE(B$1,B$2,$A17),'Compétitions'!$A$1:$D$157,3,0))</f>
        <v/>
      </c>
      <c r="F17" s="18" t="str">
        <f>IF(OR(B17=" ",ISERROR(VLOOKUP(DATE(B$1,B$2,$A17),'Compétitions'!$B$1:$D$157,1,0))),"",VLOOKUP("2-"&amp;DATE(B$1,B$2,$A17),'Compétitions'!$A$1:$D$157,4,0)&amp;" "&amp;VLOOKUP("2-"&amp;DATE(B$1,B$2,$A17),'Compétitions'!$A$1:$D$157,3,0))</f>
        <v/>
      </c>
      <c r="G17" s="18" t="str">
        <f>IF(MONTH(DATE(G$1,G$2,$A17))=G$2,VLOOKUP(WEEKDAY(DATE(G$1,G$2,$A17),2),Param!$F$2:$G$9,2,0)," ")</f>
        <v>Lun</v>
      </c>
      <c r="H17" s="18" t="str">
        <f>IF(OR(G17=" ",ISERROR(VLOOKUP(DATE(G$1,G$2,$A17),Param!$I:$J,2,0))),"",VLOOKUP(DATE(G$1,G$2,$A17),Param!$I:$J,2,0))</f>
        <v/>
      </c>
      <c r="I17" s="18" t="str">
        <f>IF(OR(G17=" ",ISERROR(VLOOKUP(DATE(G$1,G$2,$A17),'Compétitions'!$B$1:$D$157,1,0))),"",VLOOKUP("0-"&amp;DATE(G$1,G$2,$A17),'Compétitions'!$A$1:$D$157,4,0)&amp;" "&amp;VLOOKUP("0-"&amp;DATE(G$1,G$2,$A17),'Compétitions'!$A$1:$D$157,3,0))</f>
        <v/>
      </c>
      <c r="J17" s="18" t="str">
        <f>IF(OR(G17=" ",ISERROR(VLOOKUP(DATE(G$1,G$2,$A17),'Compétitions'!$B$1:$D$157,1,0))),"",VLOOKUP("1-"&amp;DATE(G$1,G$2,$A17),'Compétitions'!$A$1:$D$157,4,0)&amp;" "&amp;VLOOKUP("1-"&amp;DATE(G$1,G$2,$A17),'Compétitions'!$A$1:$D$157,3,0))</f>
        <v/>
      </c>
      <c r="K17" s="18" t="str">
        <f>IF(OR(G17=" ",ISERROR(VLOOKUP(DATE(G$1,G$2,$A17),'Compétitions'!$B$1:$D$157,1,0))),"",VLOOKUP("2-"&amp;DATE(G$1,G$2,$A17),'Compétitions'!$A$1:$D$157,4,0)&amp;" "&amp;VLOOKUP("2-"&amp;DATE(G$1,G$2,$A17),'Compétitions'!$A$1:$D$157,3,0))</f>
        <v/>
      </c>
      <c r="L17" s="18" t="str">
        <f>IF(MONTH(DATE(L$1,L$2,$A17))=L$2,VLOOKUP(WEEKDAY(DATE(L$1,L$2,$A17),2),Param!$F$2:$G$9,2,0)," ")</f>
        <v>Jeu</v>
      </c>
      <c r="M17" s="18" t="str">
        <f>IF(OR(L17=" ",ISERROR(VLOOKUP(DATE(L$1,L$2,$A17),Param!$I:$J,2,0))),"",VLOOKUP(DATE(L$1,L$2,$A17),Param!$I:$J,2,0))</f>
        <v/>
      </c>
      <c r="N17" s="18" t="str">
        <f>IF(OR(L17=" ",ISERROR(VLOOKUP(DATE(L$1,L$2,$A17),'Compétitions'!$B$1:$D$157,1,0))),"",VLOOKUP("0-"&amp;DATE(L$1,L$2,$A17),'Compétitions'!$A$1:$D$157,4,0)&amp;" "&amp;VLOOKUP("0-"&amp;DATE(L$1,L$2,$A17),'Compétitions'!$A$1:$D$157,3,0))</f>
        <v/>
      </c>
      <c r="O17" s="18" t="str">
        <f>IF(OR(L17=" ",ISERROR(VLOOKUP(DATE(L$1,L$2,$A17),'Compétitions'!$B$1:$D$157,1,0))),"",VLOOKUP("1-"&amp;DATE(L$1,L$2,$A17),'Compétitions'!$A$1:$D$157,4,0)&amp;" "&amp;VLOOKUP("1-"&amp;DATE(L$1,L$2,$A17),'Compétitions'!$A$1:$D$157,3,0))</f>
        <v/>
      </c>
      <c r="P17" s="18" t="str">
        <f>IF(OR(L17=" ",ISERROR(VLOOKUP(DATE(L$1,L$2,$A17),'Compétitions'!$B$1:$D$157,1,0))),"",VLOOKUP("2-"&amp;DATE(L$1,L$2,$A17),'Compétitions'!$A$1:$D$157,4,0)&amp;" "&amp;VLOOKUP("2-"&amp;DATE(L$1,L$2,$A17),'Compétitions'!$A$1:$D$157,3,0))</f>
        <v/>
      </c>
      <c r="Q17" s="18" t="str">
        <f>IF(MONTH(DATE(Q$1,Q$2,$A17))=Q$2,VLOOKUP(WEEKDAY(DATE(Q$1,Q$2,$A17),2),Param!$F$2:$G$9,2,0)," ")</f>
        <v>Sam</v>
      </c>
      <c r="R17" s="18" t="str">
        <f>IF(OR(Q17=" ",ISERROR(VLOOKUP(DATE(Q$1,Q$2,$A17),Param!$I:$J,2,0))),"",VLOOKUP(DATE(Q$1,Q$2,$A17),Param!$I:$J,2,0))</f>
        <v/>
      </c>
      <c r="S17" s="18" t="str">
        <f>IF(OR(Q17=" ",ISERROR(VLOOKUP(DATE(Q$1,Q$2,$A17),'Compétitions'!$B$1:$D$157,1,0))),"",VLOOKUP("0-"&amp;DATE(Q$1,Q$2,$A17),'Compétitions'!$A$1:$D$157,4,0)&amp;" "&amp;VLOOKUP("0-"&amp;DATE(Q$1,Q$2,$A17),'Compétitions'!$A$1:$D$157,3,0))</f>
        <v>FFB TN3 - 8 N1 - 14.1 M</v>
      </c>
      <c r="T17" s="18" t="str">
        <f>IF(OR(Q17=" ",ISERROR(VLOOKUP(DATE(Q$1,Q$2,$A17),'Compétitions'!$B$1:$D$157,1,0))),"",VLOOKUP("1-"&amp;DATE(Q$1,Q$2,$A17),'Compétitions'!$A$1:$D$157,4,0)&amp;" "&amp;VLOOKUP("1-"&amp;DATE(Q$1,Q$2,$A17),'Compétitions'!$A$1:$D$157,3,0))</f>
        <v>#N/A</v>
      </c>
      <c r="U17" s="18" t="str">
        <f>IF(OR(Q17=" ",ISERROR(VLOOKUP(DATE(Q$1,Q$2,$A17),'Compétitions'!$B$1:$D$157,1,0))),"",VLOOKUP("2-"&amp;DATE(Q$1,Q$2,$A17),'Compétitions'!$A$1:$D$157,4,0)&amp;" "&amp;VLOOKUP("2-"&amp;DATE(Q$1,Q$2,$A17),'Compétitions'!$A$1:$D$157,3,0))</f>
        <v>#N/A</v>
      </c>
      <c r="V17" s="18" t="str">
        <f>IF(MONTH(DATE(V$1,V$2,$A17))=V$2,VLOOKUP(WEEKDAY(DATE(V$1,V$2,$A17),2),Param!$F$2:$G$9,2,0)," ")</f>
        <v>Mar</v>
      </c>
      <c r="W17" s="18" t="str">
        <f>IF(OR(V17=" ",ISERROR(VLOOKUP(DATE(V$1,V$2,$A17),Param!$I:$J,2,0))),"",VLOOKUP(DATE(V$1,V$2,$A17),Param!$I:$J,2,0))</f>
        <v/>
      </c>
      <c r="X17" s="18" t="str">
        <f>IF(OR(V17=" ",ISERROR(VLOOKUP(DATE(V$1,V$2,$A17),'Compétitions'!$B$1:$D$157,1,0))),"",VLOOKUP("0-"&amp;DATE(V$1,V$2,$A17),'Compétitions'!$A$1:$D$157,4,0)&amp;" "&amp;VLOOKUP("0-"&amp;DATE(V$1,V$2,$A17),'Compétitions'!$A$1:$D$157,3,0))</f>
        <v/>
      </c>
      <c r="Y17" s="18" t="str">
        <f>IF(OR(V17=" ",ISERROR(VLOOKUP(DATE(V$1,V$2,$A17),'Compétitions'!$B$1:$D$157,1,0))),"",VLOOKUP("1-"&amp;DATE(V$1,V$2,$A17),'Compétitions'!$A$1:$D$157,4,0)&amp;" "&amp;VLOOKUP("1-"&amp;DATE(V$1,V$2,$A17),'Compétitions'!$A$1:$D$157,3,0))</f>
        <v/>
      </c>
      <c r="Z17" s="18" t="str">
        <f>IF(OR(V17=" ",ISERROR(VLOOKUP(DATE(V$1,V$2,$A17),'Compétitions'!$B$1:$D$157,1,0))),"",VLOOKUP("2-"&amp;DATE(V$1,V$2,$A17),'Compétitions'!$A$1:$D$157,4,0)&amp;" "&amp;VLOOKUP("2-"&amp;DATE(V$1,V$2,$A17),'Compétitions'!$A$1:$D$157,3,0))</f>
        <v/>
      </c>
      <c r="AA17" s="18" t="str">
        <f>IF(MONTH(DATE(AA$1,AA$2,$A17))=AA$2,VLOOKUP(WEEKDAY(DATE(AA$1,AA$2,$A17),2),Param!$F$2:$G$9,2,0)," ")</f>
        <v>Ven</v>
      </c>
      <c r="AB17" s="18" t="str">
        <f>IF(OR(AA17=" ",ISERROR(VLOOKUP(DATE(AA$1,AA$2,$A17),Param!$I:$J,2,0))),"",VLOOKUP(DATE(AA$1,AA$2,$A17),Param!$I:$J,2,0))</f>
        <v>VA</v>
      </c>
      <c r="AC17" s="18" t="str">
        <f>IF(OR(AA17=" ",ISERROR(VLOOKUP(DATE(AA$1,AA$2,$A17),'Compétitions'!$B$1:$D$157,1,0))),"",VLOOKUP("0-"&amp;DATE(AA$1,AA$2,$A17),'Compétitions'!$A$1:$D$157,4,0)&amp;" "&amp;VLOOKUP("0-"&amp;DATE(AA$1,AA$2,$A17),'Compétitions'!$A$1:$D$157,3,0))</f>
        <v/>
      </c>
      <c r="AD17" s="18" t="str">
        <f>IF(OR(AA17=" ",ISERROR(VLOOKUP(DATE(AA$1,AA$2,$A17),'Compétitions'!$B$1:$D$157,1,0))),"",VLOOKUP("1-"&amp;DATE(AA$1,AA$2,$A17),'Compétitions'!$A$1:$D$157,4,0)&amp;" "&amp;VLOOKUP("1-"&amp;DATE(AA$1,AA$2,$A17),'Compétitions'!$A$1:$D$157,3,0))</f>
        <v/>
      </c>
      <c r="AE17" s="18" t="str">
        <f>IF(OR(AA17=" ",ISERROR(VLOOKUP(DATE(AA$1,AA$2,$A17),'Compétitions'!$B$1:$D$157,1,0))),"",VLOOKUP("2-"&amp;DATE(AA$1,AA$2,$A17),'Compétitions'!$A$1:$D$157,4,0)&amp;" "&amp;VLOOKUP("2-"&amp;DATE(AA$1,AA$2,$A17),'Compétitions'!$A$1:$D$157,3,0))</f>
        <v/>
      </c>
      <c r="AF17" s="18" t="str">
        <f>IF(MONTH(DATE(AF$1,AF$2,$A17))=AF$2,VLOOKUP(WEEKDAY(DATE(AF$1,AF$2,$A17),2),Param!$F$2:$G$9,2,0)," ")</f>
        <v>Ven</v>
      </c>
      <c r="AG17" s="18" t="str">
        <f>IF(OR(AF17=" ",ISERROR(VLOOKUP(DATE(AF$1,AF$2,$A17),Param!$I:$J,2,0))),"",VLOOKUP(DATE(AF$1,AF$2,$A17),Param!$I:$J,2,0))</f>
        <v/>
      </c>
      <c r="AH17" s="18" t="str">
        <f>IF(OR(AF17=" ",ISERROR(VLOOKUP(DATE(AF$1,AF$2,$A17),'Compétitions'!$B$1:$D$157,1,0))),"",VLOOKUP("0-"&amp;DATE(AF$1,AF$2,$A17),'Compétitions'!$A$1:$D$157,4,0)&amp;" "&amp;VLOOKUP("0-"&amp;DATE(AF$1,AF$2,$A17),'Compétitions'!$A$1:$D$157,3,0))</f>
        <v/>
      </c>
      <c r="AI17" s="18" t="str">
        <f>IF(OR(AF17=" ",ISERROR(VLOOKUP(DATE(AF$1,AF$2,$A17),'Compétitions'!$B$1:$D$157,1,0))),"",VLOOKUP("1-"&amp;DATE(AF$1,AF$2,$A17),'Compétitions'!$A$1:$D$157,4,0)&amp;" "&amp;VLOOKUP("1-"&amp;DATE(AF$1,AF$2,$A17),'Compétitions'!$A$1:$D$157,3,0))</f>
        <v/>
      </c>
      <c r="AJ17" s="18" t="str">
        <f>IF(OR(AF17=" ",ISERROR(VLOOKUP(DATE(AF$1,AF$2,$A17),'Compétitions'!$B$1:$D$157,1,0))),"",VLOOKUP("2-"&amp;DATE(AF$1,AF$2,$A17),'Compétitions'!$A$1:$D$157,4,0)&amp;" "&amp;VLOOKUP("2-"&amp;DATE(AF$1,AF$2,$A17),'Compétitions'!$A$1:$D$157,3,0))</f>
        <v/>
      </c>
      <c r="AK17" s="18" t="str">
        <f>IF(MONTH(DATE(AK$1,AK$2,$A17))=AK$2,VLOOKUP(WEEKDAY(DATE(AK$1,AK$2,$A17),2),Param!$F$2:$G$9,2,0)," ")</f>
        <v>Lun</v>
      </c>
      <c r="AL17" s="18" t="str">
        <f>IF(OR(AK17=" ",ISERROR(VLOOKUP(DATE(AK$1,AK$2,$A17),Param!$I:$J,2,0))),"",VLOOKUP(DATE(AK$1,AK$2,$A17),Param!$I:$J,2,0))</f>
        <v>VAB</v>
      </c>
      <c r="AM17" s="18" t="str">
        <f>IF(OR(AK17=" ",ISERROR(VLOOKUP(DATE(AK$1,AK$2,$A17),'Compétitions'!$B$1:$D$157,1,0))),"",VLOOKUP("0-"&amp;DATE(AK$1,AK$2,$A17),'Compétitions'!$A$1:$D$157,4,0)&amp;" "&amp;VLOOKUP("0-"&amp;DATE(AK$1,AK$2,$A17),'Compétitions'!$A$1:$D$157,3,0))</f>
        <v/>
      </c>
      <c r="AN17" s="18" t="str">
        <f>IF(OR(AK17=" ",ISERROR(VLOOKUP(DATE(AK$1,AK$2,$A17),'Compétitions'!$B$1:$D$157,1,0))),"",VLOOKUP("1-"&amp;DATE(AK$1,AK$2,$A17),'Compétitions'!$A$1:$D$157,4,0)&amp;" "&amp;VLOOKUP("1-"&amp;DATE(AK$1,AK$2,$A17),'Compétitions'!$A$1:$D$157,3,0))</f>
        <v/>
      </c>
      <c r="AO17" s="18" t="str">
        <f>IF(OR(AK17=" ",ISERROR(VLOOKUP(DATE(AK$1,AK$2,$A17),'Compétitions'!$B$1:$D$157,1,0))),"",VLOOKUP("2-"&amp;DATE(AK$1,AK$2,$A17),'Compétitions'!$A$1:$D$157,4,0)&amp;" "&amp;VLOOKUP("2-"&amp;DATE(AK$1,AK$2,$A17),'Compétitions'!$A$1:$D$157,3,0))</f>
        <v/>
      </c>
      <c r="AP17" s="18" t="str">
        <f>IF(MONTH(DATE(AP$1,AP$2,$A17))=AP$2,VLOOKUP(WEEKDAY(DATE(AP$1,AP$2,$A17),2),Param!$F$2:$G$9,2,0)," ")</f>
        <v>Mer</v>
      </c>
      <c r="AQ17" s="18" t="str">
        <f>IF(OR(AP17=" ",ISERROR(VLOOKUP(DATE(AP$1,AP$2,$A17),Param!$I:$J,2,0))),"",VLOOKUP(DATE(AP$1,AP$2,$A17),Param!$I:$J,2,0))</f>
        <v/>
      </c>
      <c r="AR17" s="18" t="str">
        <f>IF(OR(AP17=" ",ISERROR(VLOOKUP(DATE(AP$1,AP$2,$A17),'Compétitions'!$B$1:$D$157,1,0))),"",VLOOKUP("0-"&amp;DATE(AP$1,AP$2,$A17),'Compétitions'!$A$1:$D$157,4,0)&amp;" "&amp;VLOOKUP("0-"&amp;DATE(AP$1,AP$2,$A17),'Compétitions'!$A$1:$D$157,3,0))</f>
        <v/>
      </c>
      <c r="AS17" s="18" t="str">
        <f>IF(OR(AP17=" ",ISERROR(VLOOKUP(DATE(AP$1,AP$2,$A17),'Compétitions'!$B$1:$D$157,1,0))),"",VLOOKUP("1-"&amp;DATE(AP$1,AP$2,$A17),'Compétitions'!$A$1:$D$157,4,0)&amp;" "&amp;VLOOKUP("1-"&amp;DATE(AP$1,AP$2,$A17),'Compétitions'!$A$1:$D$157,3,0))</f>
        <v/>
      </c>
      <c r="AT17" s="18" t="str">
        <f>IF(OR(AP17=" ",ISERROR(VLOOKUP(DATE(AP$1,AP$2,$A17),'Compétitions'!$B$1:$D$157,1,0))),"",VLOOKUP("2-"&amp;DATE(AP$1,AP$2,$A17),'Compétitions'!$A$1:$D$157,4,0)&amp;" "&amp;VLOOKUP("2-"&amp;DATE(AP$1,AP$2,$A17),'Compétitions'!$A$1:$D$157,3,0))</f>
        <v/>
      </c>
      <c r="AU17" s="18" t="str">
        <f>IF(MONTH(DATE(AU$1,AU$2,$A17))=AU$2,VLOOKUP(WEEKDAY(DATE(AU$1,AU$2,$A17),2),Param!$F$2:$G$9,2,0)," ")</f>
        <v>Sam</v>
      </c>
      <c r="AV17" s="18" t="str">
        <f>IF(OR(AU17=" ",ISERROR(VLOOKUP(DATE(AU$1,AU$2,$A17),Param!$I:$J,2,0))),"",VLOOKUP(DATE(AU$1,AU$2,$A17),Param!$I:$J,2,0))</f>
        <v/>
      </c>
      <c r="AW17" s="18" t="str">
        <f>IF(OR(AU17=" ",ISERROR(VLOOKUP(DATE(AU$1,AU$2,$A17),'Compétitions'!$B$1:$D$157,1,0))),"",VLOOKUP("0-"&amp;DATE(AU$1,AU$2,$A17),'Compétitions'!$A$1:$D$157,4,0)&amp;" "&amp;VLOOKUP("0-"&amp;DATE(AU$1,AU$2,$A17),'Compétitions'!$A$1:$D$157,3,0))</f>
        <v>FFB FF N1</v>
      </c>
      <c r="AX17" s="18" t="str">
        <f>IF(OR(AU17=" ",ISERROR(VLOOKUP(DATE(AU$1,AU$2,$A17),'Compétitions'!$B$1:$D$157,1,0))),"",VLOOKUP("1-"&amp;DATE(AU$1,AU$2,$A17),'Compétitions'!$A$1:$D$157,4,0)&amp;" "&amp;VLOOKUP("1-"&amp;DATE(AU$1,AU$2,$A17),'Compétitions'!$A$1:$D$157,3,0))</f>
        <v>#N/A</v>
      </c>
      <c r="AY17" s="18" t="str">
        <f>IF(OR(AU17=" ",ISERROR(VLOOKUP(DATE(AU$1,AU$2,$A17),'Compétitions'!$B$1:$D$157,1,0))),"",VLOOKUP("2-"&amp;DATE(AU$1,AU$2,$A17),'Compétitions'!$A$1:$D$157,4,0)&amp;" "&amp;VLOOKUP("2-"&amp;DATE(AU$1,AU$2,$A17),'Compétitions'!$A$1:$D$157,3,0))</f>
        <v>#N/A</v>
      </c>
      <c r="AZ17" s="6"/>
      <c r="BA17" s="6"/>
      <c r="BB17" s="24"/>
      <c r="BC17" s="6"/>
      <c r="BD17" s="6"/>
      <c r="BE17" s="6"/>
      <c r="BF17" s="6"/>
      <c r="BG17" s="23"/>
    </row>
    <row r="18" ht="28.5" customHeight="1">
      <c r="A18" s="12">
        <v>14.0</v>
      </c>
      <c r="B18" s="17" t="str">
        <f>IF(MONTH(DATE(B$1,B$2,$A18))=B$2,VLOOKUP(WEEKDAY(DATE(B$1,B$2,$A18),2),Param!$F$2:$G$9,2,0)," ")</f>
        <v>Dim</v>
      </c>
      <c r="C18" s="18" t="str">
        <f>IF(OR(B18=" ",ISERROR(VLOOKUP(DATE(B$1,B$2,$A18),Param!$I:$J,2,0))),"",VLOOKUP(DATE(B$1,B$2,$A18),Param!$I:$J,2,0))</f>
        <v/>
      </c>
      <c r="D18" s="18" t="str">
        <f>IF(OR(B18=" ",ISERROR(VLOOKUP(DATE(B$1,B$2,$A18),'Compétitions'!$B$1:$D$157,1,0))),"",VLOOKUP("0-"&amp;DATE(B$1,B$2,$A18),'Compétitions'!$A$1:$D$157,4,0)&amp;" "&amp;VLOOKUP("0-"&amp;DATE(B$1,B$2,$A18),'Compétitions'!$A$1:$D$157,3,0))</f>
        <v/>
      </c>
      <c r="E18" s="18" t="str">
        <f>IF(OR(B18=" ",ISERROR(VLOOKUP(DATE(B$1,B$2,$A18),'Compétitions'!$B$1:$D$157,1,0))),"",VLOOKUP("1-"&amp;DATE(B$1,B$2,$A18),'Compétitions'!$A$1:$D$157,4,0)&amp;" "&amp;VLOOKUP("1-"&amp;DATE(B$1,B$2,$A18),'Compétitions'!$A$1:$D$157,3,0))</f>
        <v/>
      </c>
      <c r="F18" s="18" t="str">
        <f>IF(OR(B18=" ",ISERROR(VLOOKUP(DATE(B$1,B$2,$A18),'Compétitions'!$B$1:$D$157,1,0))),"",VLOOKUP("2-"&amp;DATE(B$1,B$2,$A18),'Compétitions'!$A$1:$D$157,4,0)&amp;" "&amp;VLOOKUP("2-"&amp;DATE(B$1,B$2,$A18),'Compétitions'!$A$1:$D$157,3,0))</f>
        <v/>
      </c>
      <c r="G18" s="18" t="str">
        <f>IF(MONTH(DATE(G$1,G$2,$A18))=G$2,VLOOKUP(WEEKDAY(DATE(G$1,G$2,$A18),2),Param!$F$2:$G$9,2,0)," ")</f>
        <v>Mar</v>
      </c>
      <c r="H18" s="18" t="str">
        <f>IF(OR(G18=" ",ISERROR(VLOOKUP(DATE(G$1,G$2,$A18),Param!$I:$J,2,0))),"",VLOOKUP(DATE(G$1,G$2,$A18),Param!$I:$J,2,0))</f>
        <v/>
      </c>
      <c r="I18" s="18" t="str">
        <f>IF(OR(G18=" ",ISERROR(VLOOKUP(DATE(G$1,G$2,$A18),'Compétitions'!$B$1:$D$157,1,0))),"",VLOOKUP("0-"&amp;DATE(G$1,G$2,$A18),'Compétitions'!$A$1:$D$157,4,0)&amp;" "&amp;VLOOKUP("0-"&amp;DATE(G$1,G$2,$A18),'Compétitions'!$A$1:$D$157,3,0))</f>
        <v/>
      </c>
      <c r="J18" s="18" t="str">
        <f>IF(OR(G18=" ",ISERROR(VLOOKUP(DATE(G$1,G$2,$A18),'Compétitions'!$B$1:$D$157,1,0))),"",VLOOKUP("1-"&amp;DATE(G$1,G$2,$A18),'Compétitions'!$A$1:$D$157,4,0)&amp;" "&amp;VLOOKUP("1-"&amp;DATE(G$1,G$2,$A18),'Compétitions'!$A$1:$D$157,3,0))</f>
        <v/>
      </c>
      <c r="K18" s="18" t="str">
        <f>IF(OR(G18=" ",ISERROR(VLOOKUP(DATE(G$1,G$2,$A18),'Compétitions'!$B$1:$D$157,1,0))),"",VLOOKUP("2-"&amp;DATE(G$1,G$2,$A18),'Compétitions'!$A$1:$D$157,4,0)&amp;" "&amp;VLOOKUP("2-"&amp;DATE(G$1,G$2,$A18),'Compétitions'!$A$1:$D$157,3,0))</f>
        <v/>
      </c>
      <c r="L18" s="18" t="str">
        <f>IF(MONTH(DATE(L$1,L$2,$A18))=L$2,VLOOKUP(WEEKDAY(DATE(L$1,L$2,$A18),2),Param!$F$2:$G$9,2,0)," ")</f>
        <v>Ven</v>
      </c>
      <c r="M18" s="18" t="str">
        <f>IF(OR(L18=" ",ISERROR(VLOOKUP(DATE(L$1,L$2,$A18),Param!$I:$J,2,0))),"",VLOOKUP(DATE(L$1,L$2,$A18),Param!$I:$J,2,0))</f>
        <v/>
      </c>
      <c r="N18" s="18" t="str">
        <f>IF(OR(L18=" ",ISERROR(VLOOKUP(DATE(L$1,L$2,$A18),'Compétitions'!$B$1:$D$157,1,0))),"",VLOOKUP("0-"&amp;DATE(L$1,L$2,$A18),'Compétitions'!$A$1:$D$157,4,0)&amp;" "&amp;VLOOKUP("0-"&amp;DATE(L$1,L$2,$A18),'Compétitions'!$A$1:$D$157,3,0))</f>
        <v/>
      </c>
      <c r="O18" s="18" t="str">
        <f>IF(OR(L18=" ",ISERROR(VLOOKUP(DATE(L$1,L$2,$A18),'Compétitions'!$B$1:$D$157,1,0))),"",VLOOKUP("1-"&amp;DATE(L$1,L$2,$A18),'Compétitions'!$A$1:$D$157,4,0)&amp;" "&amp;VLOOKUP("1-"&amp;DATE(L$1,L$2,$A18),'Compétitions'!$A$1:$D$157,3,0))</f>
        <v/>
      </c>
      <c r="P18" s="18" t="str">
        <f>IF(OR(L18=" ",ISERROR(VLOOKUP(DATE(L$1,L$2,$A18),'Compétitions'!$B$1:$D$157,1,0))),"",VLOOKUP("2-"&amp;DATE(L$1,L$2,$A18),'Compétitions'!$A$1:$D$157,4,0)&amp;" "&amp;VLOOKUP("2-"&amp;DATE(L$1,L$2,$A18),'Compétitions'!$A$1:$D$157,3,0))</f>
        <v/>
      </c>
      <c r="Q18" s="18" t="str">
        <f>IF(MONTH(DATE(Q$1,Q$2,$A18))=Q$2,VLOOKUP(WEEKDAY(DATE(Q$1,Q$2,$A18),2),Param!$F$2:$G$9,2,0)," ")</f>
        <v>Dim</v>
      </c>
      <c r="R18" s="18" t="str">
        <f>IF(OR(Q18=" ",ISERROR(VLOOKUP(DATE(Q$1,Q$2,$A18),Param!$I:$J,2,0))),"",VLOOKUP(DATE(Q$1,Q$2,$A18),Param!$I:$J,2,0))</f>
        <v/>
      </c>
      <c r="S18" s="18" t="str">
        <f>IF(OR(Q18=" ",ISERROR(VLOOKUP(DATE(Q$1,Q$2,$A18),'Compétitions'!$B$1:$D$157,1,0))),"",VLOOKUP("0-"&amp;DATE(Q$1,Q$2,$A18),'Compétitions'!$A$1:$D$157,4,0)&amp;" "&amp;VLOOKUP("0-"&amp;DATE(Q$1,Q$2,$A18),'Compétitions'!$A$1:$D$157,3,0))</f>
        <v>FFB TN3 - 8 N1 - 14.1 M</v>
      </c>
      <c r="T18" s="18" t="str">
        <f>IF(OR(Q18=" ",ISERROR(VLOOKUP(DATE(Q$1,Q$2,$A18),'Compétitions'!$B$1:$D$157,1,0))),"",VLOOKUP("1-"&amp;DATE(Q$1,Q$2,$A18),'Compétitions'!$A$1:$D$157,4,0)&amp;" "&amp;VLOOKUP("1-"&amp;DATE(Q$1,Q$2,$A18),'Compétitions'!$A$1:$D$157,3,0))</f>
        <v>#N/A</v>
      </c>
      <c r="U18" s="18" t="str">
        <f>IF(OR(Q18=" ",ISERROR(VLOOKUP(DATE(Q$1,Q$2,$A18),'Compétitions'!$B$1:$D$157,1,0))),"",VLOOKUP("2-"&amp;DATE(Q$1,Q$2,$A18),'Compétitions'!$A$1:$D$157,4,0)&amp;" "&amp;VLOOKUP("2-"&amp;DATE(Q$1,Q$2,$A18),'Compétitions'!$A$1:$D$157,3,0))</f>
        <v>#N/A</v>
      </c>
      <c r="V18" s="18" t="str">
        <f>IF(MONTH(DATE(V$1,V$2,$A18))=V$2,VLOOKUP(WEEKDAY(DATE(V$1,V$2,$A18),2),Param!$F$2:$G$9,2,0)," ")</f>
        <v>Mer</v>
      </c>
      <c r="W18" s="18" t="str">
        <f>IF(OR(V18=" ",ISERROR(VLOOKUP(DATE(V$1,V$2,$A18),Param!$I:$J,2,0))),"",VLOOKUP(DATE(V$1,V$2,$A18),Param!$I:$J,2,0))</f>
        <v/>
      </c>
      <c r="X18" s="18" t="str">
        <f>IF(OR(V18=" ",ISERROR(VLOOKUP(DATE(V$1,V$2,$A18),'Compétitions'!$B$1:$D$157,1,0))),"",VLOOKUP("0-"&amp;DATE(V$1,V$2,$A18),'Compétitions'!$A$1:$D$157,4,0)&amp;" "&amp;VLOOKUP("0-"&amp;DATE(V$1,V$2,$A18),'Compétitions'!$A$1:$D$157,3,0))</f>
        <v/>
      </c>
      <c r="Y18" s="18" t="str">
        <f>IF(OR(V18=" ",ISERROR(VLOOKUP(DATE(V$1,V$2,$A18),'Compétitions'!$B$1:$D$157,1,0))),"",VLOOKUP("1-"&amp;DATE(V$1,V$2,$A18),'Compétitions'!$A$1:$D$157,4,0)&amp;" "&amp;VLOOKUP("1-"&amp;DATE(V$1,V$2,$A18),'Compétitions'!$A$1:$D$157,3,0))</f>
        <v/>
      </c>
      <c r="Z18" s="18" t="str">
        <f>IF(OR(V18=" ",ISERROR(VLOOKUP(DATE(V$1,V$2,$A18),'Compétitions'!$B$1:$D$157,1,0))),"",VLOOKUP("2-"&amp;DATE(V$1,V$2,$A18),'Compétitions'!$A$1:$D$157,4,0)&amp;" "&amp;VLOOKUP("2-"&amp;DATE(V$1,V$2,$A18),'Compétitions'!$A$1:$D$157,3,0))</f>
        <v/>
      </c>
      <c r="AA18" s="18" t="str">
        <f>IF(MONTH(DATE(AA$1,AA$2,$A18))=AA$2,VLOOKUP(WEEKDAY(DATE(AA$1,AA$2,$A18),2),Param!$F$2:$G$9,2,0)," ")</f>
        <v>Sam</v>
      </c>
      <c r="AB18" s="18" t="str">
        <f>IF(OR(AA18=" ",ISERROR(VLOOKUP(DATE(AA$1,AA$2,$A18),Param!$I:$J,2,0))),"",VLOOKUP(DATE(AA$1,AA$2,$A18),Param!$I:$J,2,0))</f>
        <v>VAB</v>
      </c>
      <c r="AC18" s="18" t="str">
        <f>IF(OR(AA18=" ",ISERROR(VLOOKUP(DATE(AA$1,AA$2,$A18),'Compétitions'!$B$1:$D$157,1,0))),"",VLOOKUP("0-"&amp;DATE(AA$1,AA$2,$A18),'Compétitions'!$A$1:$D$157,4,0)&amp;" "&amp;VLOOKUP("0-"&amp;DATE(AA$1,AA$2,$A18),'Compétitions'!$A$1:$D$157,3,0))</f>
        <v>LGE FL 8 U17 / U23</v>
      </c>
      <c r="AD18" s="18" t="str">
        <f>IF(OR(AA18=" ",ISERROR(VLOOKUP(DATE(AA$1,AA$2,$A18),'Compétitions'!$B$1:$D$157,1,0))),"",VLOOKUP("1-"&amp;DATE(AA$1,AA$2,$A18),'Compétitions'!$A$1:$D$157,4,0)&amp;" "&amp;VLOOKUP("1-"&amp;DATE(AA$1,AA$2,$A18),'Compétitions'!$A$1:$D$157,3,0))</f>
        <v>#N/A</v>
      </c>
      <c r="AE18" s="18" t="str">
        <f>IF(OR(AA18=" ",ISERROR(VLOOKUP(DATE(AA$1,AA$2,$A18),'Compétitions'!$B$1:$D$157,1,0))),"",VLOOKUP("2-"&amp;DATE(AA$1,AA$2,$A18),'Compétitions'!$A$1:$D$157,4,0)&amp;" "&amp;VLOOKUP("2-"&amp;DATE(AA$1,AA$2,$A18),'Compétitions'!$A$1:$D$157,3,0))</f>
        <v>#N/A</v>
      </c>
      <c r="AF18" s="18" t="str">
        <f>IF(MONTH(DATE(AF$1,AF$2,$A18))=AF$2,VLOOKUP(WEEKDAY(DATE(AF$1,AF$2,$A18),2),Param!$F$2:$G$9,2,0)," ")</f>
        <v>Sam</v>
      </c>
      <c r="AG18" s="18" t="str">
        <f>IF(OR(AF18=" ",ISERROR(VLOOKUP(DATE(AF$1,AF$2,$A18),Param!$I:$J,2,0))),"",VLOOKUP(DATE(AF$1,AF$2,$A18),Param!$I:$J,2,0))</f>
        <v/>
      </c>
      <c r="AH18" s="18" t="str">
        <f>IF(OR(AF18=" ",ISERROR(VLOOKUP(DATE(AF$1,AF$2,$A18),'Compétitions'!$B$1:$D$157,1,0))),"",VLOOKUP("0-"&amp;DATE(AF$1,AF$2,$A18),'Compétitions'!$A$1:$D$157,4,0)&amp;" "&amp;VLOOKUP("0-"&amp;DATE(AF$1,AF$2,$A18),'Compétitions'!$A$1:$D$157,3,0))</f>
        <v>#N/A</v>
      </c>
      <c r="AI18" s="18" t="str">
        <f>IF(OR(AF18=" ",ISERROR(VLOOKUP(DATE(AF$1,AF$2,$A18),'Compétitions'!$B$1:$D$157,1,0))),"",VLOOKUP("1-"&amp;DATE(AF$1,AF$2,$A18),'Compétitions'!$A$1:$D$157,4,0)&amp;" "&amp;VLOOKUP("1-"&amp;DATE(AF$1,AF$2,$A18),'Compétitions'!$A$1:$D$157,3,0))</f>
        <v>LGE Coupe GE</v>
      </c>
      <c r="AJ18" s="18" t="str">
        <f>IF(OR(AF18=" ",ISERROR(VLOOKUP(DATE(AF$1,AF$2,$A18),'Compétitions'!$B$1:$D$157,1,0))),"",VLOOKUP("2-"&amp;DATE(AF$1,AF$2,$A18),'Compétitions'!$A$1:$D$157,4,0)&amp;" "&amp;VLOOKUP("2-"&amp;DATE(AF$1,AF$2,$A18),'Compétitions'!$A$1:$D$157,3,0))</f>
        <v>#N/A</v>
      </c>
      <c r="AK18" s="18" t="str">
        <f>IF(MONTH(DATE(AK$1,AK$2,$A18))=AK$2,VLOOKUP(WEEKDAY(DATE(AK$1,AK$2,$A18),2),Param!$F$2:$G$9,2,0)," ")</f>
        <v>Mar</v>
      </c>
      <c r="AL18" s="18" t="str">
        <f>IF(OR(AK18=" ",ISERROR(VLOOKUP(DATE(AK$1,AK$2,$A18),Param!$I:$J,2,0))),"",VLOOKUP(DATE(AK$1,AK$2,$A18),Param!$I:$J,2,0))</f>
        <v>VAB</v>
      </c>
      <c r="AM18" s="18" t="str">
        <f>IF(OR(AK18=" ",ISERROR(VLOOKUP(DATE(AK$1,AK$2,$A18),'Compétitions'!$B$1:$D$157,1,0))),"",VLOOKUP("0-"&amp;DATE(AK$1,AK$2,$A18),'Compétitions'!$A$1:$D$157,4,0)&amp;" "&amp;VLOOKUP("0-"&amp;DATE(AK$1,AK$2,$A18),'Compétitions'!$A$1:$D$157,3,0))</f>
        <v/>
      </c>
      <c r="AN18" s="18" t="str">
        <f>IF(OR(AK18=" ",ISERROR(VLOOKUP(DATE(AK$1,AK$2,$A18),'Compétitions'!$B$1:$D$157,1,0))),"",VLOOKUP("1-"&amp;DATE(AK$1,AK$2,$A18),'Compétitions'!$A$1:$D$157,4,0)&amp;" "&amp;VLOOKUP("1-"&amp;DATE(AK$1,AK$2,$A18),'Compétitions'!$A$1:$D$157,3,0))</f>
        <v/>
      </c>
      <c r="AO18" s="18" t="str">
        <f>IF(OR(AK18=" ",ISERROR(VLOOKUP(DATE(AK$1,AK$2,$A18),'Compétitions'!$B$1:$D$157,1,0))),"",VLOOKUP("2-"&amp;DATE(AK$1,AK$2,$A18),'Compétitions'!$A$1:$D$157,4,0)&amp;" "&amp;VLOOKUP("2-"&amp;DATE(AK$1,AK$2,$A18),'Compétitions'!$A$1:$D$157,3,0))</f>
        <v/>
      </c>
      <c r="AP18" s="18" t="str">
        <f>IF(MONTH(DATE(AP$1,AP$2,$A18))=AP$2,VLOOKUP(WEEKDAY(DATE(AP$1,AP$2,$A18),2),Param!$F$2:$G$9,2,0)," ")</f>
        <v>Jeu</v>
      </c>
      <c r="AQ18" s="18" t="str">
        <f>IF(OR(AP18=" ",ISERROR(VLOOKUP(DATE(AP$1,AP$2,$A18),Param!$I:$J,2,0))),"",VLOOKUP(DATE(AP$1,AP$2,$A18),Param!$I:$J,2,0))</f>
        <v/>
      </c>
      <c r="AR18" s="18" t="str">
        <f>IF(OR(AP18=" ",ISERROR(VLOOKUP(DATE(AP$1,AP$2,$A18),'Compétitions'!$B$1:$D$157,1,0))),"",VLOOKUP("0-"&amp;DATE(AP$1,AP$2,$A18),'Compétitions'!$A$1:$D$157,4,0)&amp;" "&amp;VLOOKUP("0-"&amp;DATE(AP$1,AP$2,$A18),'Compétitions'!$A$1:$D$157,3,0))</f>
        <v>FFB DF Nord &amp; Sud</v>
      </c>
      <c r="AS18" s="18" t="str">
        <f>IF(OR(AP18=" ",ISERROR(VLOOKUP(DATE(AP$1,AP$2,$A18),'Compétitions'!$B$1:$D$157,1,0))),"",VLOOKUP("1-"&amp;DATE(AP$1,AP$2,$A18),'Compétitions'!$A$1:$D$157,4,0)&amp;" "&amp;VLOOKUP("1-"&amp;DATE(AP$1,AP$2,$A18),'Compétitions'!$A$1:$D$157,3,0))</f>
        <v>FFB TN8 et CDF</v>
      </c>
      <c r="AT18" s="18" t="str">
        <f>IF(OR(AP18=" ",ISERROR(VLOOKUP(DATE(AP$1,AP$2,$A18),'Compétitions'!$B$1:$D$157,1,0))),"",VLOOKUP("2-"&amp;DATE(AP$1,AP$2,$A18),'Compétitions'!$A$1:$D$157,4,0)&amp;" "&amp;VLOOKUP("2-"&amp;DATE(AP$1,AP$2,$A18),'Compétitions'!$A$1:$D$157,3,0))</f>
        <v>#N/A</v>
      </c>
      <c r="AU18" s="18" t="str">
        <f>IF(MONTH(DATE(AU$1,AU$2,$A18))=AU$2,VLOOKUP(WEEKDAY(DATE(AU$1,AU$2,$A18),2),Param!$F$2:$G$9,2,0)," ")</f>
        <v>Dim</v>
      </c>
      <c r="AV18" s="18" t="str">
        <f>IF(OR(AU18=" ",ISERROR(VLOOKUP(DATE(AU$1,AU$2,$A18),Param!$I:$J,2,0))),"",VLOOKUP(DATE(AU$1,AU$2,$A18),Param!$I:$J,2,0))</f>
        <v/>
      </c>
      <c r="AW18" s="18" t="str">
        <f>IF(OR(AU18=" ",ISERROR(VLOOKUP(DATE(AU$1,AU$2,$A18),'Compétitions'!$B$1:$D$157,1,0))),"",VLOOKUP("0-"&amp;DATE(AU$1,AU$2,$A18),'Compétitions'!$A$1:$D$157,4,0)&amp;" "&amp;VLOOKUP("0-"&amp;DATE(AU$1,AU$2,$A18),'Compétitions'!$A$1:$D$157,3,0))</f>
        <v>FFB FF N1</v>
      </c>
      <c r="AX18" s="18" t="str">
        <f>IF(OR(AU18=" ",ISERROR(VLOOKUP(DATE(AU$1,AU$2,$A18),'Compétitions'!$B$1:$D$157,1,0))),"",VLOOKUP("1-"&amp;DATE(AU$1,AU$2,$A18),'Compétitions'!$A$1:$D$157,4,0)&amp;" "&amp;VLOOKUP("1-"&amp;DATE(AU$1,AU$2,$A18),'Compétitions'!$A$1:$D$157,3,0))</f>
        <v>#N/A</v>
      </c>
      <c r="AY18" s="18" t="str">
        <f>IF(OR(AU18=" ",ISERROR(VLOOKUP(DATE(AU$1,AU$2,$A18),'Compétitions'!$B$1:$D$157,1,0))),"",VLOOKUP("2-"&amp;DATE(AU$1,AU$2,$A18),'Compétitions'!$A$1:$D$157,4,0)&amp;" "&amp;VLOOKUP("2-"&amp;DATE(AU$1,AU$2,$A18),'Compétitions'!$A$1:$D$157,3,0))</f>
        <v>#N/A</v>
      </c>
      <c r="AZ18" s="6"/>
      <c r="BA18" s="6"/>
      <c r="BB18" s="24" t="s">
        <v>18</v>
      </c>
      <c r="BC18" s="6" t="s">
        <v>18</v>
      </c>
      <c r="BD18" s="6"/>
      <c r="BE18" s="6"/>
      <c r="BF18" s="6"/>
      <c r="BG18" s="23"/>
    </row>
    <row r="19" ht="28.5" customHeight="1">
      <c r="A19" s="12">
        <v>15.0</v>
      </c>
      <c r="B19" s="17" t="str">
        <f>IF(MONTH(DATE(B$1,B$2,$A19))=B$2,VLOOKUP(WEEKDAY(DATE(B$1,B$2,$A19),2),Param!$F$2:$G$9,2,0)," ")</f>
        <v>Lun</v>
      </c>
      <c r="C19" s="18" t="str">
        <f>IF(OR(B19=" ",ISERROR(VLOOKUP(DATE(B$1,B$2,$A19),Param!$I:$J,2,0))),"",VLOOKUP(DATE(B$1,B$2,$A19),Param!$I:$J,2,0))</f>
        <v/>
      </c>
      <c r="D19" s="18" t="str">
        <f>IF(OR(B19=" ",ISERROR(VLOOKUP(DATE(B$1,B$2,$A19),'Compétitions'!$B$1:$D$157,1,0))),"",VLOOKUP("0-"&amp;DATE(B$1,B$2,$A19),'Compétitions'!$A$1:$D$157,4,0)&amp;" "&amp;VLOOKUP("0-"&amp;DATE(B$1,B$2,$A19),'Compétitions'!$A$1:$D$157,3,0))</f>
        <v/>
      </c>
      <c r="E19" s="18" t="str">
        <f>IF(OR(B19=" ",ISERROR(VLOOKUP(DATE(B$1,B$2,$A19),'Compétitions'!$B$1:$D$157,1,0))),"",VLOOKUP("1-"&amp;DATE(B$1,B$2,$A19),'Compétitions'!$A$1:$D$157,4,0)&amp;" "&amp;VLOOKUP("1-"&amp;DATE(B$1,B$2,$A19),'Compétitions'!$A$1:$D$157,3,0))</f>
        <v/>
      </c>
      <c r="F19" s="18" t="str">
        <f>IF(OR(B19=" ",ISERROR(VLOOKUP(DATE(B$1,B$2,$A19),'Compétitions'!$B$1:$D$157,1,0))),"",VLOOKUP("2-"&amp;DATE(B$1,B$2,$A19),'Compétitions'!$A$1:$D$157,4,0)&amp;" "&amp;VLOOKUP("2-"&amp;DATE(B$1,B$2,$A19),'Compétitions'!$A$1:$D$157,3,0))</f>
        <v/>
      </c>
      <c r="G19" s="18" t="str">
        <f>IF(MONTH(DATE(G$1,G$2,$A19))=G$2,VLOOKUP(WEEKDAY(DATE(G$1,G$2,$A19),2),Param!$F$2:$G$9,2,0)," ")</f>
        <v>Mer</v>
      </c>
      <c r="H19" s="18" t="str">
        <f>IF(OR(G19=" ",ISERROR(VLOOKUP(DATE(G$1,G$2,$A19),Param!$I:$J,2,0))),"",VLOOKUP(DATE(G$1,G$2,$A19),Param!$I:$J,2,0))</f>
        <v/>
      </c>
      <c r="I19" s="18" t="str">
        <f>IF(OR(G19=" ",ISERROR(VLOOKUP(DATE(G$1,G$2,$A19),'Compétitions'!$B$1:$D$157,1,0))),"",VLOOKUP("0-"&amp;DATE(G$1,G$2,$A19),'Compétitions'!$A$1:$D$157,4,0)&amp;" "&amp;VLOOKUP("0-"&amp;DATE(G$1,G$2,$A19),'Compétitions'!$A$1:$D$157,3,0))</f>
        <v/>
      </c>
      <c r="J19" s="18" t="str">
        <f>IF(OR(G19=" ",ISERROR(VLOOKUP(DATE(G$1,G$2,$A19),'Compétitions'!$B$1:$D$157,1,0))),"",VLOOKUP("1-"&amp;DATE(G$1,G$2,$A19),'Compétitions'!$A$1:$D$157,4,0)&amp;" "&amp;VLOOKUP("1-"&amp;DATE(G$1,G$2,$A19),'Compétitions'!$A$1:$D$157,3,0))</f>
        <v/>
      </c>
      <c r="K19" s="18" t="str">
        <f>IF(OR(G19=" ",ISERROR(VLOOKUP(DATE(G$1,G$2,$A19),'Compétitions'!$B$1:$D$157,1,0))),"",VLOOKUP("2-"&amp;DATE(G$1,G$2,$A19),'Compétitions'!$A$1:$D$157,4,0)&amp;" "&amp;VLOOKUP("2-"&amp;DATE(G$1,G$2,$A19),'Compétitions'!$A$1:$D$157,3,0))</f>
        <v/>
      </c>
      <c r="L19" s="18" t="str">
        <f>IF(MONTH(DATE(L$1,L$2,$A19))=L$2,VLOOKUP(WEEKDAY(DATE(L$1,L$2,$A19),2),Param!$F$2:$G$9,2,0)," ")</f>
        <v>Sam</v>
      </c>
      <c r="M19" s="18" t="str">
        <f>IF(OR(L19=" ",ISERROR(VLOOKUP(DATE(L$1,L$2,$A19),Param!$I:$J,2,0))),"",VLOOKUP(DATE(L$1,L$2,$A19),Param!$I:$J,2,0))</f>
        <v/>
      </c>
      <c r="N19" s="18" t="str">
        <f>IF(OR(L19=" ",ISERROR(VLOOKUP(DATE(L$1,L$2,$A19),'Compétitions'!$B$1:$D$157,1,0))),"",VLOOKUP("0-"&amp;DATE(L$1,L$2,$A19),'Compétitions'!$A$1:$D$157,4,0)&amp;" "&amp;VLOOKUP("0-"&amp;DATE(L$1,L$2,$A19),'Compétitions'!$A$1:$D$157,3,0))</f>
        <v>#N/A</v>
      </c>
      <c r="O19" s="18" t="str">
        <f>IF(OR(L19=" ",ISERROR(VLOOKUP(DATE(L$1,L$2,$A19),'Compétitions'!$B$1:$D$157,1,0))),"",VLOOKUP("1-"&amp;DATE(L$1,L$2,$A19),'Compétitions'!$A$1:$D$157,4,0)&amp;" "&amp;VLOOKUP("1-"&amp;DATE(L$1,L$2,$A19),'Compétitions'!$A$1:$D$157,3,0))</f>
        <v>#N/A</v>
      </c>
      <c r="P19" s="18" t="str">
        <f>IF(OR(L19=" ",ISERROR(VLOOKUP(DATE(L$1,L$2,$A19),'Compétitions'!$B$1:$D$157,1,0))),"",VLOOKUP("2-"&amp;DATE(L$1,L$2,$A19),'Compétitions'!$A$1:$D$157,4,0)&amp;" "&amp;VLOOKUP("2-"&amp;DATE(L$1,L$2,$A19),'Compétitions'!$A$1:$D$157,3,0))</f>
        <v>FFB TN1</v>
      </c>
      <c r="Q19" s="18" t="str">
        <f>IF(MONTH(DATE(Q$1,Q$2,$A19))=Q$2,VLOOKUP(WEEKDAY(DATE(Q$1,Q$2,$A19),2),Param!$F$2:$G$9,2,0)," ")</f>
        <v>Lun</v>
      </c>
      <c r="R19" s="18" t="str">
        <f>IF(OR(Q19=" ",ISERROR(VLOOKUP(DATE(Q$1,Q$2,$A19),Param!$I:$J,2,0))),"",VLOOKUP(DATE(Q$1,Q$2,$A19),Param!$I:$J,2,0))</f>
        <v/>
      </c>
      <c r="S19" s="18" t="str">
        <f>IF(OR(Q19=" ",ISERROR(VLOOKUP(DATE(Q$1,Q$2,$A19),'Compétitions'!$B$1:$D$157,1,0))),"",VLOOKUP("0-"&amp;DATE(Q$1,Q$2,$A19),'Compétitions'!$A$1:$D$157,4,0)&amp;" "&amp;VLOOKUP("0-"&amp;DATE(Q$1,Q$2,$A19),'Compétitions'!$A$1:$D$157,3,0))</f>
        <v/>
      </c>
      <c r="T19" s="18" t="str">
        <f>IF(OR(Q19=" ",ISERROR(VLOOKUP(DATE(Q$1,Q$2,$A19),'Compétitions'!$B$1:$D$157,1,0))),"",VLOOKUP("1-"&amp;DATE(Q$1,Q$2,$A19),'Compétitions'!$A$1:$D$157,4,0)&amp;" "&amp;VLOOKUP("1-"&amp;DATE(Q$1,Q$2,$A19),'Compétitions'!$A$1:$D$157,3,0))</f>
        <v/>
      </c>
      <c r="U19" s="18" t="str">
        <f>IF(OR(Q19=" ",ISERROR(VLOOKUP(DATE(Q$1,Q$2,$A19),'Compétitions'!$B$1:$D$157,1,0))),"",VLOOKUP("2-"&amp;DATE(Q$1,Q$2,$A19),'Compétitions'!$A$1:$D$157,4,0)&amp;" "&amp;VLOOKUP("2-"&amp;DATE(Q$1,Q$2,$A19),'Compétitions'!$A$1:$D$157,3,0))</f>
        <v/>
      </c>
      <c r="V19" s="18" t="str">
        <f>IF(MONTH(DATE(V$1,V$2,$A19))=V$2,VLOOKUP(WEEKDAY(DATE(V$1,V$2,$A19),2),Param!$F$2:$G$9,2,0)," ")</f>
        <v>Jeu</v>
      </c>
      <c r="W19" s="18" t="str">
        <f>IF(OR(V19=" ",ISERROR(VLOOKUP(DATE(V$1,V$2,$A19),Param!$I:$J,2,0))),"",VLOOKUP(DATE(V$1,V$2,$A19),Param!$I:$J,2,0))</f>
        <v/>
      </c>
      <c r="X19" s="18" t="str">
        <f>IF(OR(V19=" ",ISERROR(VLOOKUP(DATE(V$1,V$2,$A19),'Compétitions'!$B$1:$D$157,1,0))),"",VLOOKUP("0-"&amp;DATE(V$1,V$2,$A19),'Compétitions'!$A$1:$D$157,4,0)&amp;" "&amp;VLOOKUP("0-"&amp;DATE(V$1,V$2,$A19),'Compétitions'!$A$1:$D$157,3,0))</f>
        <v/>
      </c>
      <c r="Y19" s="18" t="str">
        <f>IF(OR(V19=" ",ISERROR(VLOOKUP(DATE(V$1,V$2,$A19),'Compétitions'!$B$1:$D$157,1,0))),"",VLOOKUP("1-"&amp;DATE(V$1,V$2,$A19),'Compétitions'!$A$1:$D$157,4,0)&amp;" "&amp;VLOOKUP("1-"&amp;DATE(V$1,V$2,$A19),'Compétitions'!$A$1:$D$157,3,0))</f>
        <v/>
      </c>
      <c r="Z19" s="18" t="str">
        <f>IF(OR(V19=" ",ISERROR(VLOOKUP(DATE(V$1,V$2,$A19),'Compétitions'!$B$1:$D$157,1,0))),"",VLOOKUP("2-"&amp;DATE(V$1,V$2,$A19),'Compétitions'!$A$1:$D$157,4,0)&amp;" "&amp;VLOOKUP("2-"&amp;DATE(V$1,V$2,$A19),'Compétitions'!$A$1:$D$157,3,0))</f>
        <v/>
      </c>
      <c r="AA19" s="18" t="str">
        <f>IF(MONTH(DATE(AA$1,AA$2,$A19))=AA$2,VLOOKUP(WEEKDAY(DATE(AA$1,AA$2,$A19),2),Param!$F$2:$G$9,2,0)," ")</f>
        <v>Dim</v>
      </c>
      <c r="AB19" s="18" t="str">
        <f>IF(OR(AA19=" ",ISERROR(VLOOKUP(DATE(AA$1,AA$2,$A19),Param!$I:$J,2,0))),"",VLOOKUP(DATE(AA$1,AA$2,$A19),Param!$I:$J,2,0))</f>
        <v>VAB</v>
      </c>
      <c r="AC19" s="18" t="str">
        <f>IF(OR(AA19=" ",ISERROR(VLOOKUP(DATE(AA$1,AA$2,$A19),'Compétitions'!$B$1:$D$157,1,0))),"",VLOOKUP("0-"&amp;DATE(AA$1,AA$2,$A19),'Compétitions'!$A$1:$D$157,4,0)&amp;" "&amp;VLOOKUP("0-"&amp;DATE(AA$1,AA$2,$A19),'Compétitions'!$A$1:$D$157,3,0))</f>
        <v>LGE FL 9 U17 / U23</v>
      </c>
      <c r="AD19" s="18" t="str">
        <f>IF(OR(AA19=" ",ISERROR(VLOOKUP(DATE(AA$1,AA$2,$A19),'Compétitions'!$B$1:$D$157,1,0))),"",VLOOKUP("1-"&amp;DATE(AA$1,AA$2,$A19),'Compétitions'!$A$1:$D$157,4,0)&amp;" "&amp;VLOOKUP("1-"&amp;DATE(AA$1,AA$2,$A19),'Compétitions'!$A$1:$D$157,3,0))</f>
        <v>#N/A</v>
      </c>
      <c r="AE19" s="18" t="str">
        <f>IF(OR(AA19=" ",ISERROR(VLOOKUP(DATE(AA$1,AA$2,$A19),'Compétitions'!$B$1:$D$157,1,0))),"",VLOOKUP("2-"&amp;DATE(AA$1,AA$2,$A19),'Compétitions'!$A$1:$D$157,4,0)&amp;" "&amp;VLOOKUP("2-"&amp;DATE(AA$1,AA$2,$A19),'Compétitions'!$A$1:$D$157,3,0))</f>
        <v>#N/A</v>
      </c>
      <c r="AF19" s="18" t="str">
        <f>IF(MONTH(DATE(AF$1,AF$2,$A19))=AF$2,VLOOKUP(WEEKDAY(DATE(AF$1,AF$2,$A19),2),Param!$F$2:$G$9,2,0)," ")</f>
        <v>Dim</v>
      </c>
      <c r="AG19" s="18" t="str">
        <f>IF(OR(AF19=" ",ISERROR(VLOOKUP(DATE(AF$1,AF$2,$A19),Param!$I:$J,2,0))),"",VLOOKUP(DATE(AF$1,AF$2,$A19),Param!$I:$J,2,0))</f>
        <v/>
      </c>
      <c r="AH19" s="18" t="str">
        <f>IF(OR(AF19=" ",ISERROR(VLOOKUP(DATE(AF$1,AF$2,$A19),'Compétitions'!$B$1:$D$157,1,0))),"",VLOOKUP("0-"&amp;DATE(AF$1,AF$2,$A19),'Compétitions'!$A$1:$D$157,4,0)&amp;" "&amp;VLOOKUP("0-"&amp;DATE(AF$1,AF$2,$A19),'Compétitions'!$A$1:$D$157,3,0))</f>
        <v>#N/A</v>
      </c>
      <c r="AI19" s="18" t="str">
        <f>IF(OR(AF19=" ",ISERROR(VLOOKUP(DATE(AF$1,AF$2,$A19),'Compétitions'!$B$1:$D$157,1,0))),"",VLOOKUP("1-"&amp;DATE(AF$1,AF$2,$A19),'Compétitions'!$A$1:$D$157,4,0)&amp;" "&amp;VLOOKUP("1-"&amp;DATE(AF$1,AF$2,$A19),'Compétitions'!$A$1:$D$157,3,0))</f>
        <v>LGE Coupe GE</v>
      </c>
      <c r="AJ19" s="18" t="str">
        <f>IF(OR(AF19=" ",ISERROR(VLOOKUP(DATE(AF$1,AF$2,$A19),'Compétitions'!$B$1:$D$157,1,0))),"",VLOOKUP("2-"&amp;DATE(AF$1,AF$2,$A19),'Compétitions'!$A$1:$D$157,4,0)&amp;" "&amp;VLOOKUP("2-"&amp;DATE(AF$1,AF$2,$A19),'Compétitions'!$A$1:$D$157,3,0))</f>
        <v>#N/A</v>
      </c>
      <c r="AK19" s="18" t="str">
        <f>IF(MONTH(DATE(AK$1,AK$2,$A19))=AK$2,VLOOKUP(WEEKDAY(DATE(AK$1,AK$2,$A19),2),Param!$F$2:$G$9,2,0)," ")</f>
        <v>Mer</v>
      </c>
      <c r="AL19" s="18" t="str">
        <f>IF(OR(AK19=" ",ISERROR(VLOOKUP(DATE(AK$1,AK$2,$A19),Param!$I:$J,2,0))),"",VLOOKUP(DATE(AK$1,AK$2,$A19),Param!$I:$J,2,0))</f>
        <v>VAB</v>
      </c>
      <c r="AM19" s="18" t="str">
        <f>IF(OR(AK19=" ",ISERROR(VLOOKUP(DATE(AK$1,AK$2,$A19),'Compétitions'!$B$1:$D$157,1,0))),"",VLOOKUP("0-"&amp;DATE(AK$1,AK$2,$A19),'Compétitions'!$A$1:$D$157,4,0)&amp;" "&amp;VLOOKUP("0-"&amp;DATE(AK$1,AK$2,$A19),'Compétitions'!$A$1:$D$157,3,0))</f>
        <v>F F B Limite pour Demi</v>
      </c>
      <c r="AN19" s="18" t="str">
        <f>IF(OR(AK19=" ",ISERROR(VLOOKUP(DATE(AK$1,AK$2,$A19),'Compétitions'!$B$1:$D$157,1,0))),"",VLOOKUP("1-"&amp;DATE(AK$1,AK$2,$A19),'Compétitions'!$A$1:$D$157,4,0)&amp;" "&amp;VLOOKUP("1-"&amp;DATE(AK$1,AK$2,$A19),'Compétitions'!$A$1:$D$157,3,0))</f>
        <v>#N/A</v>
      </c>
      <c r="AO19" s="18" t="str">
        <f>IF(OR(AK19=" ",ISERROR(VLOOKUP(DATE(AK$1,AK$2,$A19),'Compétitions'!$B$1:$D$157,1,0))),"",VLOOKUP("2-"&amp;DATE(AK$1,AK$2,$A19),'Compétitions'!$A$1:$D$157,4,0)&amp;" "&amp;VLOOKUP("2-"&amp;DATE(AK$1,AK$2,$A19),'Compétitions'!$A$1:$D$157,3,0))</f>
        <v>#N/A</v>
      </c>
      <c r="AP19" s="18" t="str">
        <f>IF(MONTH(DATE(AP$1,AP$2,$A19))=AP$2,VLOOKUP(WEEKDAY(DATE(AP$1,AP$2,$A19),2),Param!$F$2:$G$9,2,0)," ")</f>
        <v>Ven</v>
      </c>
      <c r="AQ19" s="18" t="str">
        <f>IF(OR(AP19=" ",ISERROR(VLOOKUP(DATE(AP$1,AP$2,$A19),Param!$I:$J,2,0))),"",VLOOKUP(DATE(AP$1,AP$2,$A19),Param!$I:$J,2,0))</f>
        <v/>
      </c>
      <c r="AR19" s="18" t="str">
        <f>IF(OR(AP19=" ",ISERROR(VLOOKUP(DATE(AP$1,AP$2,$A19),'Compétitions'!$B$1:$D$157,1,0))),"",VLOOKUP("0-"&amp;DATE(AP$1,AP$2,$A19),'Compétitions'!$A$1:$D$157,4,0)&amp;" "&amp;VLOOKUP("0-"&amp;DATE(AP$1,AP$2,$A19),'Compétitions'!$A$1:$D$157,3,0))</f>
        <v>FFB DF Nord &amp; Sud</v>
      </c>
      <c r="AS19" s="18" t="str">
        <f>IF(OR(AP19=" ",ISERROR(VLOOKUP(DATE(AP$1,AP$2,$A19),'Compétitions'!$B$1:$D$157,1,0))),"",VLOOKUP("1-"&amp;DATE(AP$1,AP$2,$A19),'Compétitions'!$A$1:$D$157,4,0)&amp;" "&amp;VLOOKUP("1-"&amp;DATE(AP$1,AP$2,$A19),'Compétitions'!$A$1:$D$157,3,0))</f>
        <v>FFB TN8 et CDF</v>
      </c>
      <c r="AT19" s="18" t="str">
        <f>IF(OR(AP19=" ",ISERROR(VLOOKUP(DATE(AP$1,AP$2,$A19),'Compétitions'!$B$1:$D$157,1,0))),"",VLOOKUP("2-"&amp;DATE(AP$1,AP$2,$A19),'Compétitions'!$A$1:$D$157,4,0)&amp;" "&amp;VLOOKUP("2-"&amp;DATE(AP$1,AP$2,$A19),'Compétitions'!$A$1:$D$157,3,0))</f>
        <v>#N/A</v>
      </c>
      <c r="AU19" s="18" t="str">
        <f>IF(MONTH(DATE(AU$1,AU$2,$A19))=AU$2,VLOOKUP(WEEKDAY(DATE(AU$1,AU$2,$A19),2),Param!$F$2:$G$9,2,0)," ")</f>
        <v>Lun</v>
      </c>
      <c r="AV19" s="18" t="str">
        <f>IF(OR(AU19=" ",ISERROR(VLOOKUP(DATE(AU$1,AU$2,$A19),Param!$I:$J,2,0))),"",VLOOKUP(DATE(AU$1,AU$2,$A19),Param!$I:$J,2,0))</f>
        <v/>
      </c>
      <c r="AW19" s="18" t="str">
        <f>IF(OR(AU19=" ",ISERROR(VLOOKUP(DATE(AU$1,AU$2,$A19),'Compétitions'!$B$1:$D$157,1,0))),"",VLOOKUP("0-"&amp;DATE(AU$1,AU$2,$A19),'Compétitions'!$A$1:$D$157,4,0)&amp;" "&amp;VLOOKUP("0-"&amp;DATE(AU$1,AU$2,$A19),'Compétitions'!$A$1:$D$157,3,0))</f>
        <v/>
      </c>
      <c r="AX19" s="18" t="str">
        <f>IF(OR(AU19=" ",ISERROR(VLOOKUP(DATE(AU$1,AU$2,$A19),'Compétitions'!$B$1:$D$157,1,0))),"",VLOOKUP("1-"&amp;DATE(AU$1,AU$2,$A19),'Compétitions'!$A$1:$D$157,4,0)&amp;" "&amp;VLOOKUP("1-"&amp;DATE(AU$1,AU$2,$A19),'Compétitions'!$A$1:$D$157,3,0))</f>
        <v/>
      </c>
      <c r="AY19" s="18" t="str">
        <f>IF(OR(AU19=" ",ISERROR(VLOOKUP(DATE(AU$1,AU$2,$A19),'Compétitions'!$B$1:$D$157,1,0))),"",VLOOKUP("2-"&amp;DATE(AU$1,AU$2,$A19),'Compétitions'!$A$1:$D$157,4,0)&amp;" "&amp;VLOOKUP("2-"&amp;DATE(AU$1,AU$2,$A19),'Compétitions'!$A$1:$D$157,3,0))</f>
        <v/>
      </c>
      <c r="AZ19" s="6"/>
      <c r="BA19" s="6"/>
      <c r="BB19" s="24" t="s">
        <v>19</v>
      </c>
      <c r="BC19" s="6" t="s">
        <v>20</v>
      </c>
      <c r="BD19" s="6"/>
      <c r="BE19" s="6"/>
      <c r="BF19" s="6"/>
      <c r="BG19" s="23"/>
    </row>
    <row r="20" ht="28.5" customHeight="1">
      <c r="A20" s="12">
        <v>16.0</v>
      </c>
      <c r="B20" s="17" t="str">
        <f>IF(MONTH(DATE(B$1,B$2,$A20))=B$2,VLOOKUP(WEEKDAY(DATE(B$1,B$2,$A20),2),Param!$F$2:$G$9,2,0)," ")</f>
        <v>Mar</v>
      </c>
      <c r="C20" s="18" t="str">
        <f>IF(OR(B20=" ",ISERROR(VLOOKUP(DATE(B$1,B$2,$A20),Param!$I:$J,2,0))),"",VLOOKUP(DATE(B$1,B$2,$A20),Param!$I:$J,2,0))</f>
        <v/>
      </c>
      <c r="D20" s="18" t="str">
        <f>IF(OR(B20=" ",ISERROR(VLOOKUP(DATE(B$1,B$2,$A20),'Compétitions'!$B$1:$D$157,1,0))),"",VLOOKUP("0-"&amp;DATE(B$1,B$2,$A20),'Compétitions'!$A$1:$D$157,4,0)&amp;" "&amp;VLOOKUP("0-"&amp;DATE(B$1,B$2,$A20),'Compétitions'!$A$1:$D$157,3,0))</f>
        <v/>
      </c>
      <c r="E20" s="18" t="str">
        <f>IF(OR(B20=" ",ISERROR(VLOOKUP(DATE(B$1,B$2,$A20),'Compétitions'!$B$1:$D$157,1,0))),"",VLOOKUP("1-"&amp;DATE(B$1,B$2,$A20),'Compétitions'!$A$1:$D$157,4,0)&amp;" "&amp;VLOOKUP("1-"&amp;DATE(B$1,B$2,$A20),'Compétitions'!$A$1:$D$157,3,0))</f>
        <v/>
      </c>
      <c r="F20" s="18" t="str">
        <f>IF(OR(B20=" ",ISERROR(VLOOKUP(DATE(B$1,B$2,$A20),'Compétitions'!$B$1:$D$157,1,0))),"",VLOOKUP("2-"&amp;DATE(B$1,B$2,$A20),'Compétitions'!$A$1:$D$157,4,0)&amp;" "&amp;VLOOKUP("2-"&amp;DATE(B$1,B$2,$A20),'Compétitions'!$A$1:$D$157,3,0))</f>
        <v/>
      </c>
      <c r="G20" s="18" t="str">
        <f>IF(MONTH(DATE(G$1,G$2,$A20))=G$2,VLOOKUP(WEEKDAY(DATE(G$1,G$2,$A20),2),Param!$F$2:$G$9,2,0)," ")</f>
        <v>Jeu</v>
      </c>
      <c r="H20" s="18" t="str">
        <f>IF(OR(G20=" ",ISERROR(VLOOKUP(DATE(G$1,G$2,$A20),Param!$I:$J,2,0))),"",VLOOKUP(DATE(G$1,G$2,$A20),Param!$I:$J,2,0))</f>
        <v/>
      </c>
      <c r="I20" s="18" t="str">
        <f>IF(OR(G20=" ",ISERROR(VLOOKUP(DATE(G$1,G$2,$A20),'Compétitions'!$B$1:$D$157,1,0))),"",VLOOKUP("0-"&amp;DATE(G$1,G$2,$A20),'Compétitions'!$A$1:$D$157,4,0)&amp;" "&amp;VLOOKUP("0-"&amp;DATE(G$1,G$2,$A20),'Compétitions'!$A$1:$D$157,3,0))</f>
        <v/>
      </c>
      <c r="J20" s="18" t="str">
        <f>IF(OR(G20=" ",ISERROR(VLOOKUP(DATE(G$1,G$2,$A20),'Compétitions'!$B$1:$D$157,1,0))),"",VLOOKUP("1-"&amp;DATE(G$1,G$2,$A20),'Compétitions'!$A$1:$D$157,4,0)&amp;" "&amp;VLOOKUP("1-"&amp;DATE(G$1,G$2,$A20),'Compétitions'!$A$1:$D$157,3,0))</f>
        <v/>
      </c>
      <c r="K20" s="18" t="str">
        <f>IF(OR(G20=" ",ISERROR(VLOOKUP(DATE(G$1,G$2,$A20),'Compétitions'!$B$1:$D$157,1,0))),"",VLOOKUP("2-"&amp;DATE(G$1,G$2,$A20),'Compétitions'!$A$1:$D$157,4,0)&amp;" "&amp;VLOOKUP("2-"&amp;DATE(G$1,G$2,$A20),'Compétitions'!$A$1:$D$157,3,0))</f>
        <v/>
      </c>
      <c r="L20" s="18" t="str">
        <f>IF(MONTH(DATE(L$1,L$2,$A20))=L$2,VLOOKUP(WEEKDAY(DATE(L$1,L$2,$A20),2),Param!$F$2:$G$9,2,0)," ")</f>
        <v>Dim</v>
      </c>
      <c r="M20" s="18" t="str">
        <f>IF(OR(L20=" ",ISERROR(VLOOKUP(DATE(L$1,L$2,$A20),Param!$I:$J,2,0))),"",VLOOKUP(DATE(L$1,L$2,$A20),Param!$I:$J,2,0))</f>
        <v/>
      </c>
      <c r="N20" s="18" t="str">
        <f>IF(OR(L20=" ",ISERROR(VLOOKUP(DATE(L$1,L$2,$A20),'Compétitions'!$B$1:$D$157,1,0))),"",VLOOKUP("0-"&amp;DATE(L$1,L$2,$A20),'Compétitions'!$A$1:$D$157,4,0)&amp;" "&amp;VLOOKUP("0-"&amp;DATE(L$1,L$2,$A20),'Compétitions'!$A$1:$D$157,3,0))</f>
        <v>#N/A</v>
      </c>
      <c r="O20" s="18" t="str">
        <f>IF(OR(L20=" ",ISERROR(VLOOKUP(DATE(L$1,L$2,$A20),'Compétitions'!$B$1:$D$157,1,0))),"",VLOOKUP("1-"&amp;DATE(L$1,L$2,$A20),'Compétitions'!$A$1:$D$157,4,0)&amp;" "&amp;VLOOKUP("1-"&amp;DATE(L$1,L$2,$A20),'Compétitions'!$A$1:$D$157,3,0))</f>
        <v>#N/A</v>
      </c>
      <c r="P20" s="18" t="str">
        <f>IF(OR(L20=" ",ISERROR(VLOOKUP(DATE(L$1,L$2,$A20),'Compétitions'!$B$1:$D$157,1,0))),"",VLOOKUP("2-"&amp;DATE(L$1,L$2,$A20),'Compétitions'!$A$1:$D$157,4,0)&amp;" "&amp;VLOOKUP("2-"&amp;DATE(L$1,L$2,$A20),'Compétitions'!$A$1:$D$157,3,0))</f>
        <v>FFB TN1</v>
      </c>
      <c r="Q20" s="18" t="str">
        <f>IF(MONTH(DATE(Q$1,Q$2,$A20))=Q$2,VLOOKUP(WEEKDAY(DATE(Q$1,Q$2,$A20),2),Param!$F$2:$G$9,2,0)," ")</f>
        <v>Mar</v>
      </c>
      <c r="R20" s="18" t="str">
        <f>IF(OR(Q20=" ",ISERROR(VLOOKUP(DATE(Q$1,Q$2,$A20),Param!$I:$J,2,0))),"",VLOOKUP(DATE(Q$1,Q$2,$A20),Param!$I:$J,2,0))</f>
        <v/>
      </c>
      <c r="S20" s="18" t="str">
        <f>IF(OR(Q20=" ",ISERROR(VLOOKUP(DATE(Q$1,Q$2,$A20),'Compétitions'!$B$1:$D$157,1,0))),"",VLOOKUP("0-"&amp;DATE(Q$1,Q$2,$A20),'Compétitions'!$A$1:$D$157,4,0)&amp;" "&amp;VLOOKUP("0-"&amp;DATE(Q$1,Q$2,$A20),'Compétitions'!$A$1:$D$157,3,0))</f>
        <v/>
      </c>
      <c r="T20" s="18" t="str">
        <f>IF(OR(Q20=" ",ISERROR(VLOOKUP(DATE(Q$1,Q$2,$A20),'Compétitions'!$B$1:$D$157,1,0))),"",VLOOKUP("1-"&amp;DATE(Q$1,Q$2,$A20),'Compétitions'!$A$1:$D$157,4,0)&amp;" "&amp;VLOOKUP("1-"&amp;DATE(Q$1,Q$2,$A20),'Compétitions'!$A$1:$D$157,3,0))</f>
        <v/>
      </c>
      <c r="U20" s="18" t="str">
        <f>IF(OR(Q20=" ",ISERROR(VLOOKUP(DATE(Q$1,Q$2,$A20),'Compétitions'!$B$1:$D$157,1,0))),"",VLOOKUP("2-"&amp;DATE(Q$1,Q$2,$A20),'Compétitions'!$A$1:$D$157,4,0)&amp;" "&amp;VLOOKUP("2-"&amp;DATE(Q$1,Q$2,$A20),'Compétitions'!$A$1:$D$157,3,0))</f>
        <v/>
      </c>
      <c r="V20" s="18" t="str">
        <f>IF(MONTH(DATE(V$1,V$2,$A20))=V$2,VLOOKUP(WEEKDAY(DATE(V$1,V$2,$A20),2),Param!$F$2:$G$9,2,0)," ")</f>
        <v>Ven</v>
      </c>
      <c r="W20" s="18" t="str">
        <f>IF(OR(V20=" ",ISERROR(VLOOKUP(DATE(V$1,V$2,$A20),Param!$I:$J,2,0))),"",VLOOKUP(DATE(V$1,V$2,$A20),Param!$I:$J,2,0))</f>
        <v/>
      </c>
      <c r="X20" s="18" t="str">
        <f>IF(OR(V20=" ",ISERROR(VLOOKUP(DATE(V$1,V$2,$A20),'Compétitions'!$B$1:$D$157,1,0))),"",VLOOKUP("0-"&amp;DATE(V$1,V$2,$A20),'Compétitions'!$A$1:$D$157,4,0)&amp;" "&amp;VLOOKUP("0-"&amp;DATE(V$1,V$2,$A20),'Compétitions'!$A$1:$D$157,3,0))</f>
        <v/>
      </c>
      <c r="Y20" s="18" t="str">
        <f>IF(OR(V20=" ",ISERROR(VLOOKUP(DATE(V$1,V$2,$A20),'Compétitions'!$B$1:$D$157,1,0))),"",VLOOKUP("1-"&amp;DATE(V$1,V$2,$A20),'Compétitions'!$A$1:$D$157,4,0)&amp;" "&amp;VLOOKUP("1-"&amp;DATE(V$1,V$2,$A20),'Compétitions'!$A$1:$D$157,3,0))</f>
        <v/>
      </c>
      <c r="Z20" s="18" t="str">
        <f>IF(OR(V20=" ",ISERROR(VLOOKUP(DATE(V$1,V$2,$A20),'Compétitions'!$B$1:$D$157,1,0))),"",VLOOKUP("2-"&amp;DATE(V$1,V$2,$A20),'Compétitions'!$A$1:$D$157,4,0)&amp;" "&amp;VLOOKUP("2-"&amp;DATE(V$1,V$2,$A20),'Compétitions'!$A$1:$D$157,3,0))</f>
        <v/>
      </c>
      <c r="AA20" s="18" t="str">
        <f>IF(MONTH(DATE(AA$1,AA$2,$A20))=AA$2,VLOOKUP(WEEKDAY(DATE(AA$1,AA$2,$A20),2),Param!$F$2:$G$9,2,0)," ")</f>
        <v>Lun</v>
      </c>
      <c r="AB20" s="18" t="str">
        <f>IF(OR(AA20=" ",ISERROR(VLOOKUP(DATE(AA$1,AA$2,$A20),Param!$I:$J,2,0))),"",VLOOKUP(DATE(AA$1,AA$2,$A20),Param!$I:$J,2,0))</f>
        <v>VAB</v>
      </c>
      <c r="AC20" s="18" t="str">
        <f>IF(OR(AA20=" ",ISERROR(VLOOKUP(DATE(AA$1,AA$2,$A20),'Compétitions'!$B$1:$D$157,1,0))),"",VLOOKUP("0-"&amp;DATE(AA$1,AA$2,$A20),'Compétitions'!$A$1:$D$157,4,0)&amp;" "&amp;VLOOKUP("0-"&amp;DATE(AA$1,AA$2,$A20),'Compétitions'!$A$1:$D$157,3,0))</f>
        <v/>
      </c>
      <c r="AD20" s="18" t="str">
        <f>IF(OR(AA20=" ",ISERROR(VLOOKUP(DATE(AA$1,AA$2,$A20),'Compétitions'!$B$1:$D$157,1,0))),"",VLOOKUP("1-"&amp;DATE(AA$1,AA$2,$A20),'Compétitions'!$A$1:$D$157,4,0)&amp;" "&amp;VLOOKUP("1-"&amp;DATE(AA$1,AA$2,$A20),'Compétitions'!$A$1:$D$157,3,0))</f>
        <v/>
      </c>
      <c r="AE20" s="18" t="str">
        <f>IF(OR(AA20=" ",ISERROR(VLOOKUP(DATE(AA$1,AA$2,$A20),'Compétitions'!$B$1:$D$157,1,0))),"",VLOOKUP("2-"&amp;DATE(AA$1,AA$2,$A20),'Compétitions'!$A$1:$D$157,4,0)&amp;" "&amp;VLOOKUP("2-"&amp;DATE(AA$1,AA$2,$A20),'Compétitions'!$A$1:$D$157,3,0))</f>
        <v/>
      </c>
      <c r="AF20" s="18" t="str">
        <f>IF(MONTH(DATE(AF$1,AF$2,$A20))=AF$2,VLOOKUP(WEEKDAY(DATE(AF$1,AF$2,$A20),2),Param!$F$2:$G$9,2,0)," ")</f>
        <v>Lun</v>
      </c>
      <c r="AG20" s="18" t="str">
        <f>IF(OR(AF20=" ",ISERROR(VLOOKUP(DATE(AF$1,AF$2,$A20),Param!$I:$J,2,0))),"",VLOOKUP(DATE(AF$1,AF$2,$A20),Param!$I:$J,2,0))</f>
        <v/>
      </c>
      <c r="AH20" s="18" t="str">
        <f>IF(OR(AF20=" ",ISERROR(VLOOKUP(DATE(AF$1,AF$2,$A20),'Compétitions'!$B$1:$D$157,1,0))),"",VLOOKUP("0-"&amp;DATE(AF$1,AF$2,$A20),'Compétitions'!$A$1:$D$157,4,0)&amp;" "&amp;VLOOKUP("0-"&amp;DATE(AF$1,AF$2,$A20),'Compétitions'!$A$1:$D$157,3,0))</f>
        <v/>
      </c>
      <c r="AI20" s="18" t="str">
        <f>IF(OR(AF20=" ",ISERROR(VLOOKUP(DATE(AF$1,AF$2,$A20),'Compétitions'!$B$1:$D$157,1,0))),"",VLOOKUP("1-"&amp;DATE(AF$1,AF$2,$A20),'Compétitions'!$A$1:$D$157,4,0)&amp;" "&amp;VLOOKUP("1-"&amp;DATE(AF$1,AF$2,$A20),'Compétitions'!$A$1:$D$157,3,0))</f>
        <v/>
      </c>
      <c r="AJ20" s="18" t="str">
        <f>IF(OR(AF20=" ",ISERROR(VLOOKUP(DATE(AF$1,AF$2,$A20),'Compétitions'!$B$1:$D$157,1,0))),"",VLOOKUP("2-"&amp;DATE(AF$1,AF$2,$A20),'Compétitions'!$A$1:$D$157,4,0)&amp;" "&amp;VLOOKUP("2-"&amp;DATE(AF$1,AF$2,$A20),'Compétitions'!$A$1:$D$157,3,0))</f>
        <v/>
      </c>
      <c r="AK20" s="18" t="str">
        <f>IF(MONTH(DATE(AK$1,AK$2,$A20))=AK$2,VLOOKUP(WEEKDAY(DATE(AK$1,AK$2,$A20),2),Param!$F$2:$G$9,2,0)," ")</f>
        <v>Jeu</v>
      </c>
      <c r="AL20" s="18" t="str">
        <f>IF(OR(AK20=" ",ISERROR(VLOOKUP(DATE(AK$1,AK$2,$A20),Param!$I:$J,2,0))),"",VLOOKUP(DATE(AK$1,AK$2,$A20),Param!$I:$J,2,0))</f>
        <v>VAB</v>
      </c>
      <c r="AM20" s="18" t="str">
        <f>IF(OR(AK20=" ",ISERROR(VLOOKUP(DATE(AK$1,AK$2,$A20),'Compétitions'!$B$1:$D$157,1,0))),"",VLOOKUP("0-"&amp;DATE(AK$1,AK$2,$A20),'Compétitions'!$A$1:$D$157,4,0)&amp;" "&amp;VLOOKUP("0-"&amp;DATE(AK$1,AK$2,$A20),'Compétitions'!$A$1:$D$157,3,0))</f>
        <v/>
      </c>
      <c r="AN20" s="18" t="str">
        <f>IF(OR(AK20=" ",ISERROR(VLOOKUP(DATE(AK$1,AK$2,$A20),'Compétitions'!$B$1:$D$157,1,0))),"",VLOOKUP("1-"&amp;DATE(AK$1,AK$2,$A20),'Compétitions'!$A$1:$D$157,4,0)&amp;" "&amp;VLOOKUP("1-"&amp;DATE(AK$1,AK$2,$A20),'Compétitions'!$A$1:$D$157,3,0))</f>
        <v/>
      </c>
      <c r="AO20" s="18" t="str">
        <f>IF(OR(AK20=" ",ISERROR(VLOOKUP(DATE(AK$1,AK$2,$A20),'Compétitions'!$B$1:$D$157,1,0))),"",VLOOKUP("2-"&amp;DATE(AK$1,AK$2,$A20),'Compétitions'!$A$1:$D$157,4,0)&amp;" "&amp;VLOOKUP("2-"&amp;DATE(AK$1,AK$2,$A20),'Compétitions'!$A$1:$D$157,3,0))</f>
        <v/>
      </c>
      <c r="AP20" s="18" t="str">
        <f>IF(MONTH(DATE(AP$1,AP$2,$A20))=AP$2,VLOOKUP(WEEKDAY(DATE(AP$1,AP$2,$A20),2),Param!$F$2:$G$9,2,0)," ")</f>
        <v>Sam</v>
      </c>
      <c r="AQ20" s="18" t="str">
        <f>IF(OR(AP20=" ",ISERROR(VLOOKUP(DATE(AP$1,AP$2,$A20),Param!$I:$J,2,0))),"",VLOOKUP(DATE(AP$1,AP$2,$A20),Param!$I:$J,2,0))</f>
        <v/>
      </c>
      <c r="AR20" s="18" t="str">
        <f>IF(OR(AP20=" ",ISERROR(VLOOKUP(DATE(AP$1,AP$2,$A20),'Compétitions'!$B$1:$D$157,1,0))),"",VLOOKUP("0-"&amp;DATE(AP$1,AP$2,$A20),'Compétitions'!$A$1:$D$157,4,0)&amp;" "&amp;VLOOKUP("0-"&amp;DATE(AP$1,AP$2,$A20),'Compétitions'!$A$1:$D$157,3,0))</f>
        <v>FFB DF Nord &amp; Sud</v>
      </c>
      <c r="AS20" s="18" t="str">
        <f>IF(OR(AP20=" ",ISERROR(VLOOKUP(DATE(AP$1,AP$2,$A20),'Compétitions'!$B$1:$D$157,1,0))),"",VLOOKUP("1-"&amp;DATE(AP$1,AP$2,$A20),'Compétitions'!$A$1:$D$157,4,0)&amp;" "&amp;VLOOKUP("1-"&amp;DATE(AP$1,AP$2,$A20),'Compétitions'!$A$1:$D$157,3,0))</f>
        <v>FFB TN8 et CDF</v>
      </c>
      <c r="AT20" s="18" t="str">
        <f>IF(OR(AP20=" ",ISERROR(VLOOKUP(DATE(AP$1,AP$2,$A20),'Compétitions'!$B$1:$D$157,1,0))),"",VLOOKUP("2-"&amp;DATE(AP$1,AP$2,$A20),'Compétitions'!$A$1:$D$157,4,0)&amp;" "&amp;VLOOKUP("2-"&amp;DATE(AP$1,AP$2,$A20),'Compétitions'!$A$1:$D$157,3,0))</f>
        <v>#N/A</v>
      </c>
      <c r="AU20" s="18" t="str">
        <f>IF(MONTH(DATE(AU$1,AU$2,$A20))=AU$2,VLOOKUP(WEEKDAY(DATE(AU$1,AU$2,$A20),2),Param!$F$2:$G$9,2,0)," ")</f>
        <v>Mar</v>
      </c>
      <c r="AV20" s="18" t="str">
        <f>IF(OR(AU20=" ",ISERROR(VLOOKUP(DATE(AU$1,AU$2,$A20),Param!$I:$J,2,0))),"",VLOOKUP(DATE(AU$1,AU$2,$A20),Param!$I:$J,2,0))</f>
        <v/>
      </c>
      <c r="AW20" s="18" t="str">
        <f>IF(OR(AU20=" ",ISERROR(VLOOKUP(DATE(AU$1,AU$2,$A20),'Compétitions'!$B$1:$D$157,1,0))),"",VLOOKUP("0-"&amp;DATE(AU$1,AU$2,$A20),'Compétitions'!$A$1:$D$157,4,0)&amp;" "&amp;VLOOKUP("0-"&amp;DATE(AU$1,AU$2,$A20),'Compétitions'!$A$1:$D$157,3,0))</f>
        <v/>
      </c>
      <c r="AX20" s="18" t="str">
        <f>IF(OR(AU20=" ",ISERROR(VLOOKUP(DATE(AU$1,AU$2,$A20),'Compétitions'!$B$1:$D$157,1,0))),"",VLOOKUP("1-"&amp;DATE(AU$1,AU$2,$A20),'Compétitions'!$A$1:$D$157,4,0)&amp;" "&amp;VLOOKUP("1-"&amp;DATE(AU$1,AU$2,$A20),'Compétitions'!$A$1:$D$157,3,0))</f>
        <v/>
      </c>
      <c r="AY20" s="18" t="str">
        <f>IF(OR(AU20=" ",ISERROR(VLOOKUP(DATE(AU$1,AU$2,$A20),'Compétitions'!$B$1:$D$157,1,0))),"",VLOOKUP("2-"&amp;DATE(AU$1,AU$2,$A20),'Compétitions'!$A$1:$D$157,4,0)&amp;" "&amp;VLOOKUP("2-"&amp;DATE(AU$1,AU$2,$A20),'Compétitions'!$A$1:$D$157,3,0))</f>
        <v/>
      </c>
      <c r="AZ20" s="6"/>
      <c r="BA20" s="6"/>
      <c r="BB20" s="24" t="s">
        <v>21</v>
      </c>
      <c r="BC20" s="6" t="s">
        <v>22</v>
      </c>
      <c r="BD20" s="6"/>
      <c r="BE20" s="6"/>
      <c r="BF20" s="6"/>
      <c r="BG20" s="23"/>
    </row>
    <row r="21" ht="28.5" customHeight="1">
      <c r="A21" s="12">
        <v>17.0</v>
      </c>
      <c r="B21" s="17" t="str">
        <f>IF(MONTH(DATE(B$1,B$2,$A21))=B$2,VLOOKUP(WEEKDAY(DATE(B$1,B$2,$A21),2),Param!$F$2:$G$9,2,0)," ")</f>
        <v>Mer</v>
      </c>
      <c r="C21" s="18" t="str">
        <f>IF(OR(B21=" ",ISERROR(VLOOKUP(DATE(B$1,B$2,$A21),Param!$I:$J,2,0))),"",VLOOKUP(DATE(B$1,B$2,$A21),Param!$I:$J,2,0))</f>
        <v/>
      </c>
      <c r="D21" s="18" t="str">
        <f>IF(OR(B21=" ",ISERROR(VLOOKUP(DATE(B$1,B$2,$A21),'Compétitions'!$B$1:$D$157,1,0))),"",VLOOKUP("0-"&amp;DATE(B$1,B$2,$A21),'Compétitions'!$A$1:$D$157,4,0)&amp;" "&amp;VLOOKUP("0-"&amp;DATE(B$1,B$2,$A21),'Compétitions'!$A$1:$D$157,3,0))</f>
        <v/>
      </c>
      <c r="E21" s="18" t="str">
        <f>IF(OR(B21=" ",ISERROR(VLOOKUP(DATE(B$1,B$2,$A21),'Compétitions'!$B$1:$D$157,1,0))),"",VLOOKUP("1-"&amp;DATE(B$1,B$2,$A21),'Compétitions'!$A$1:$D$157,4,0)&amp;" "&amp;VLOOKUP("1-"&amp;DATE(B$1,B$2,$A21),'Compétitions'!$A$1:$D$157,3,0))</f>
        <v/>
      </c>
      <c r="F21" s="18" t="str">
        <f>IF(OR(B21=" ",ISERROR(VLOOKUP(DATE(B$1,B$2,$A21),'Compétitions'!$B$1:$D$157,1,0))),"",VLOOKUP("2-"&amp;DATE(B$1,B$2,$A21),'Compétitions'!$A$1:$D$157,4,0)&amp;" "&amp;VLOOKUP("2-"&amp;DATE(B$1,B$2,$A21),'Compétitions'!$A$1:$D$157,3,0))</f>
        <v/>
      </c>
      <c r="G21" s="18" t="str">
        <f>IF(MONTH(DATE(G$1,G$2,$A21))=G$2,VLOOKUP(WEEKDAY(DATE(G$1,G$2,$A21),2),Param!$F$2:$G$9,2,0)," ")</f>
        <v>Ven</v>
      </c>
      <c r="H21" s="18" t="str">
        <f>IF(OR(G21=" ",ISERROR(VLOOKUP(DATE(G$1,G$2,$A21),Param!$I:$J,2,0))),"",VLOOKUP(DATE(G$1,G$2,$A21),Param!$I:$J,2,0))</f>
        <v/>
      </c>
      <c r="I21" s="18" t="str">
        <f>IF(OR(G21=" ",ISERROR(VLOOKUP(DATE(G$1,G$2,$A21),'Compétitions'!$B$1:$D$157,1,0))),"",VLOOKUP("0-"&amp;DATE(G$1,G$2,$A21),'Compétitions'!$A$1:$D$157,4,0)&amp;" "&amp;VLOOKUP("0-"&amp;DATE(G$1,G$2,$A21),'Compétitions'!$A$1:$D$157,3,0))</f>
        <v/>
      </c>
      <c r="J21" s="18" t="str">
        <f>IF(OR(G21=" ",ISERROR(VLOOKUP(DATE(G$1,G$2,$A21),'Compétitions'!$B$1:$D$157,1,0))),"",VLOOKUP("1-"&amp;DATE(G$1,G$2,$A21),'Compétitions'!$A$1:$D$157,4,0)&amp;" "&amp;VLOOKUP("1-"&amp;DATE(G$1,G$2,$A21),'Compétitions'!$A$1:$D$157,3,0))</f>
        <v/>
      </c>
      <c r="K21" s="18" t="str">
        <f>IF(OR(G21=" ",ISERROR(VLOOKUP(DATE(G$1,G$2,$A21),'Compétitions'!$B$1:$D$157,1,0))),"",VLOOKUP("2-"&amp;DATE(G$1,G$2,$A21),'Compétitions'!$A$1:$D$157,4,0)&amp;" "&amp;VLOOKUP("2-"&amp;DATE(G$1,G$2,$A21),'Compétitions'!$A$1:$D$157,3,0))</f>
        <v/>
      </c>
      <c r="L21" s="18" t="str">
        <f>IF(MONTH(DATE(L$1,L$2,$A21))=L$2,VLOOKUP(WEEKDAY(DATE(L$1,L$2,$A21),2),Param!$F$2:$G$9,2,0)," ")</f>
        <v>Lun</v>
      </c>
      <c r="M21" s="18" t="str">
        <f>IF(OR(L21=" ",ISERROR(VLOOKUP(DATE(L$1,L$2,$A21),Param!$I:$J,2,0))),"",VLOOKUP(DATE(L$1,L$2,$A21),Param!$I:$J,2,0))</f>
        <v/>
      </c>
      <c r="N21" s="18" t="str">
        <f>IF(OR(L21=" ",ISERROR(VLOOKUP(DATE(L$1,L$2,$A21),'Compétitions'!$B$1:$D$157,1,0))),"",VLOOKUP("0-"&amp;DATE(L$1,L$2,$A21),'Compétitions'!$A$1:$D$157,4,0)&amp;" "&amp;VLOOKUP("0-"&amp;DATE(L$1,L$2,$A21),'Compétitions'!$A$1:$D$157,3,0))</f>
        <v/>
      </c>
      <c r="O21" s="18" t="str">
        <f>IF(OR(L21=" ",ISERROR(VLOOKUP(DATE(L$1,L$2,$A21),'Compétitions'!$B$1:$D$157,1,0))),"",VLOOKUP("1-"&amp;DATE(L$1,L$2,$A21),'Compétitions'!$A$1:$D$157,4,0)&amp;" "&amp;VLOOKUP("1-"&amp;DATE(L$1,L$2,$A21),'Compétitions'!$A$1:$D$157,3,0))</f>
        <v/>
      </c>
      <c r="P21" s="18" t="str">
        <f>IF(OR(L21=" ",ISERROR(VLOOKUP(DATE(L$1,L$2,$A21),'Compétitions'!$B$1:$D$157,1,0))),"",VLOOKUP("2-"&amp;DATE(L$1,L$2,$A21),'Compétitions'!$A$1:$D$157,4,0)&amp;" "&amp;VLOOKUP("2-"&amp;DATE(L$1,L$2,$A21),'Compétitions'!$A$1:$D$157,3,0))</f>
        <v/>
      </c>
      <c r="Q21" s="18" t="str">
        <f>IF(MONTH(DATE(Q$1,Q$2,$A21))=Q$2,VLOOKUP(WEEKDAY(DATE(Q$1,Q$2,$A21),2),Param!$F$2:$G$9,2,0)," ")</f>
        <v>Mer</v>
      </c>
      <c r="R21" s="18" t="str">
        <f>IF(OR(Q21=" ",ISERROR(VLOOKUP(DATE(Q$1,Q$2,$A21),Param!$I:$J,2,0))),"",VLOOKUP(DATE(Q$1,Q$2,$A21),Param!$I:$J,2,0))</f>
        <v/>
      </c>
      <c r="S21" s="18" t="str">
        <f>IF(OR(Q21=" ",ISERROR(VLOOKUP(DATE(Q$1,Q$2,$A21),'Compétitions'!$B$1:$D$157,1,0))),"",VLOOKUP("0-"&amp;DATE(Q$1,Q$2,$A21),'Compétitions'!$A$1:$D$157,4,0)&amp;" "&amp;VLOOKUP("0-"&amp;DATE(Q$1,Q$2,$A21),'Compétitions'!$A$1:$D$157,3,0))</f>
        <v/>
      </c>
      <c r="T21" s="18" t="str">
        <f>IF(OR(Q21=" ",ISERROR(VLOOKUP(DATE(Q$1,Q$2,$A21),'Compétitions'!$B$1:$D$157,1,0))),"",VLOOKUP("1-"&amp;DATE(Q$1,Q$2,$A21),'Compétitions'!$A$1:$D$157,4,0)&amp;" "&amp;VLOOKUP("1-"&amp;DATE(Q$1,Q$2,$A21),'Compétitions'!$A$1:$D$157,3,0))</f>
        <v/>
      </c>
      <c r="U21" s="18" t="str">
        <f>IF(OR(Q21=" ",ISERROR(VLOOKUP(DATE(Q$1,Q$2,$A21),'Compétitions'!$B$1:$D$157,1,0))),"",VLOOKUP("2-"&amp;DATE(Q$1,Q$2,$A21),'Compétitions'!$A$1:$D$157,4,0)&amp;" "&amp;VLOOKUP("2-"&amp;DATE(Q$1,Q$2,$A21),'Compétitions'!$A$1:$D$157,3,0))</f>
        <v/>
      </c>
      <c r="V21" s="18" t="str">
        <f>IF(MONTH(DATE(V$1,V$2,$A21))=V$2,VLOOKUP(WEEKDAY(DATE(V$1,V$2,$A21),2),Param!$F$2:$G$9,2,0)," ")</f>
        <v>Sam</v>
      </c>
      <c r="W21" s="18" t="str">
        <f>IF(OR(V21=" ",ISERROR(VLOOKUP(DATE(V$1,V$2,$A21),Param!$I:$J,2,0))),"",VLOOKUP(DATE(V$1,V$2,$A21),Param!$I:$J,2,0))</f>
        <v/>
      </c>
      <c r="X21" s="18" t="str">
        <f>IF(OR(V21=" ",ISERROR(VLOOKUP(DATE(V$1,V$2,$A21),'Compétitions'!$B$1:$D$157,1,0))),"",VLOOKUP("0-"&amp;DATE(V$1,V$2,$A21),'Compétitions'!$A$1:$D$157,4,0)&amp;" "&amp;VLOOKUP("0-"&amp;DATE(V$1,V$2,$A21),'Compétitions'!$A$1:$D$157,3,0))</f>
        <v>FFB CDF Clubs</v>
      </c>
      <c r="Y21" s="18" t="str">
        <f>IF(OR(V21=" ",ISERROR(VLOOKUP(DATE(V$1,V$2,$A21),'Compétitions'!$B$1:$D$157,1,0))),"",VLOOKUP("1-"&amp;DATE(V$1,V$2,$A21),'Compétitions'!$A$1:$D$157,4,0)&amp;" "&amp;VLOOKUP("1-"&amp;DATE(V$1,V$2,$A21),'Compétitions'!$A$1:$D$157,3,0))</f>
        <v>#N/A</v>
      </c>
      <c r="Z21" s="18" t="str">
        <f>IF(OR(V21=" ",ISERROR(VLOOKUP(DATE(V$1,V$2,$A21),'Compétitions'!$B$1:$D$157,1,0))),"",VLOOKUP("2-"&amp;DATE(V$1,V$2,$A21),'Compétitions'!$A$1:$D$157,4,0)&amp;" "&amp;VLOOKUP("2-"&amp;DATE(V$1,V$2,$A21),'Compétitions'!$A$1:$D$157,3,0))</f>
        <v>#N/A</v>
      </c>
      <c r="AA21" s="18" t="str">
        <f>IF(MONTH(DATE(AA$1,AA$2,$A21))=AA$2,VLOOKUP(WEEKDAY(DATE(AA$1,AA$2,$A21),2),Param!$F$2:$G$9,2,0)," ")</f>
        <v>Mar</v>
      </c>
      <c r="AB21" s="18" t="str">
        <f>IF(OR(AA21=" ",ISERROR(VLOOKUP(DATE(AA$1,AA$2,$A21),Param!$I:$J,2,0))),"",VLOOKUP(DATE(AA$1,AA$2,$A21),Param!$I:$J,2,0))</f>
        <v>VAB</v>
      </c>
      <c r="AC21" s="18" t="str">
        <f>IF(OR(AA21=" ",ISERROR(VLOOKUP(DATE(AA$1,AA$2,$A21),'Compétitions'!$B$1:$D$157,1,0))),"",VLOOKUP("0-"&amp;DATE(AA$1,AA$2,$A21),'Compétitions'!$A$1:$D$157,4,0)&amp;" "&amp;VLOOKUP("0-"&amp;DATE(AA$1,AA$2,$A21),'Compétitions'!$A$1:$D$157,3,0))</f>
        <v/>
      </c>
      <c r="AD21" s="18" t="str">
        <f>IF(OR(AA21=" ",ISERROR(VLOOKUP(DATE(AA$1,AA$2,$A21),'Compétitions'!$B$1:$D$157,1,0))),"",VLOOKUP("1-"&amp;DATE(AA$1,AA$2,$A21),'Compétitions'!$A$1:$D$157,4,0)&amp;" "&amp;VLOOKUP("1-"&amp;DATE(AA$1,AA$2,$A21),'Compétitions'!$A$1:$D$157,3,0))</f>
        <v/>
      </c>
      <c r="AE21" s="18" t="str">
        <f>IF(OR(AA21=" ",ISERROR(VLOOKUP(DATE(AA$1,AA$2,$A21),'Compétitions'!$B$1:$D$157,1,0))),"",VLOOKUP("2-"&amp;DATE(AA$1,AA$2,$A21),'Compétitions'!$A$1:$D$157,4,0)&amp;" "&amp;VLOOKUP("2-"&amp;DATE(AA$1,AA$2,$A21),'Compétitions'!$A$1:$D$157,3,0))</f>
        <v/>
      </c>
      <c r="AF21" s="18" t="str">
        <f>IF(MONTH(DATE(AF$1,AF$2,$A21))=AF$2,VLOOKUP(WEEKDAY(DATE(AF$1,AF$2,$A21),2),Param!$F$2:$G$9,2,0)," ")</f>
        <v>Mar</v>
      </c>
      <c r="AG21" s="18" t="str">
        <f>IF(OR(AF21=" ",ISERROR(VLOOKUP(DATE(AF$1,AF$2,$A21),Param!$I:$J,2,0))),"",VLOOKUP(DATE(AF$1,AF$2,$A21),Param!$I:$J,2,0))</f>
        <v/>
      </c>
      <c r="AH21" s="18" t="str">
        <f>IF(OR(AF21=" ",ISERROR(VLOOKUP(DATE(AF$1,AF$2,$A21),'Compétitions'!$B$1:$D$157,1,0))),"",VLOOKUP("0-"&amp;DATE(AF$1,AF$2,$A21),'Compétitions'!$A$1:$D$157,4,0)&amp;" "&amp;VLOOKUP("0-"&amp;DATE(AF$1,AF$2,$A21),'Compétitions'!$A$1:$D$157,3,0))</f>
        <v/>
      </c>
      <c r="AI21" s="18" t="str">
        <f>IF(OR(AF21=" ",ISERROR(VLOOKUP(DATE(AF$1,AF$2,$A21),'Compétitions'!$B$1:$D$157,1,0))),"",VLOOKUP("1-"&amp;DATE(AF$1,AF$2,$A21),'Compétitions'!$A$1:$D$157,4,0)&amp;" "&amp;VLOOKUP("1-"&amp;DATE(AF$1,AF$2,$A21),'Compétitions'!$A$1:$D$157,3,0))</f>
        <v/>
      </c>
      <c r="AJ21" s="18" t="str">
        <f>IF(OR(AF21=" ",ISERROR(VLOOKUP(DATE(AF$1,AF$2,$A21),'Compétitions'!$B$1:$D$157,1,0))),"",VLOOKUP("2-"&amp;DATE(AF$1,AF$2,$A21),'Compétitions'!$A$1:$D$157,4,0)&amp;" "&amp;VLOOKUP("2-"&amp;DATE(AF$1,AF$2,$A21),'Compétitions'!$A$1:$D$157,3,0))</f>
        <v/>
      </c>
      <c r="AK21" s="18" t="str">
        <f>IF(MONTH(DATE(AK$1,AK$2,$A21))=AK$2,VLOOKUP(WEEKDAY(DATE(AK$1,AK$2,$A21),2),Param!$F$2:$G$9,2,0)," ")</f>
        <v>Ven</v>
      </c>
      <c r="AL21" s="18" t="str">
        <f>IF(OR(AK21=" ",ISERROR(VLOOKUP(DATE(AK$1,AK$2,$A21),Param!$I:$J,2,0))),"",VLOOKUP(DATE(AK$1,AK$2,$A21),Param!$I:$J,2,0))</f>
        <v>VAB</v>
      </c>
      <c r="AM21" s="18" t="str">
        <f>IF(OR(AK21=" ",ISERROR(VLOOKUP(DATE(AK$1,AK$2,$A21),'Compétitions'!$B$1:$D$157,1,0))),"",VLOOKUP("0-"&amp;DATE(AK$1,AK$2,$A21),'Compétitions'!$A$1:$D$157,4,0)&amp;" "&amp;VLOOKUP("0-"&amp;DATE(AK$1,AK$2,$A21),'Compétitions'!$A$1:$D$157,3,0))</f>
        <v/>
      </c>
      <c r="AN21" s="18" t="str">
        <f>IF(OR(AK21=" ",ISERROR(VLOOKUP(DATE(AK$1,AK$2,$A21),'Compétitions'!$B$1:$D$157,1,0))),"",VLOOKUP("1-"&amp;DATE(AK$1,AK$2,$A21),'Compétitions'!$A$1:$D$157,4,0)&amp;" "&amp;VLOOKUP("1-"&amp;DATE(AK$1,AK$2,$A21),'Compétitions'!$A$1:$D$157,3,0))</f>
        <v/>
      </c>
      <c r="AO21" s="18" t="str">
        <f>IF(OR(AK21=" ",ISERROR(VLOOKUP(DATE(AK$1,AK$2,$A21),'Compétitions'!$B$1:$D$157,1,0))),"",VLOOKUP("2-"&amp;DATE(AK$1,AK$2,$A21),'Compétitions'!$A$1:$D$157,4,0)&amp;" "&amp;VLOOKUP("2-"&amp;DATE(AK$1,AK$2,$A21),'Compétitions'!$A$1:$D$157,3,0))</f>
        <v/>
      </c>
      <c r="AP21" s="18" t="str">
        <f>IF(MONTH(DATE(AP$1,AP$2,$A21))=AP$2,VLOOKUP(WEEKDAY(DATE(AP$1,AP$2,$A21),2),Param!$F$2:$G$9,2,0)," ")</f>
        <v>Dim</v>
      </c>
      <c r="AQ21" s="18" t="str">
        <f>IF(OR(AP21=" ",ISERROR(VLOOKUP(DATE(AP$1,AP$2,$A21),Param!$I:$J,2,0))),"",VLOOKUP(DATE(AP$1,AP$2,$A21),Param!$I:$J,2,0))</f>
        <v/>
      </c>
      <c r="AR21" s="18" t="str">
        <f>IF(OR(AP21=" ",ISERROR(VLOOKUP(DATE(AP$1,AP$2,$A21),'Compétitions'!$B$1:$D$157,1,0))),"",VLOOKUP("0-"&amp;DATE(AP$1,AP$2,$A21),'Compétitions'!$A$1:$D$157,4,0)&amp;" "&amp;VLOOKUP("0-"&amp;DATE(AP$1,AP$2,$A21),'Compétitions'!$A$1:$D$157,3,0))</f>
        <v>FFB DF Nord &amp; Sud</v>
      </c>
      <c r="AS21" s="18" t="str">
        <f>IF(OR(AP21=" ",ISERROR(VLOOKUP(DATE(AP$1,AP$2,$A21),'Compétitions'!$B$1:$D$157,1,0))),"",VLOOKUP("1-"&amp;DATE(AP$1,AP$2,$A21),'Compétitions'!$A$1:$D$157,4,0)&amp;" "&amp;VLOOKUP("1-"&amp;DATE(AP$1,AP$2,$A21),'Compétitions'!$A$1:$D$157,3,0))</f>
        <v>FFB TN8 et CDF</v>
      </c>
      <c r="AT21" s="18" t="str">
        <f>IF(OR(AP21=" ",ISERROR(VLOOKUP(DATE(AP$1,AP$2,$A21),'Compétitions'!$B$1:$D$157,1,0))),"",VLOOKUP("2-"&amp;DATE(AP$1,AP$2,$A21),'Compétitions'!$A$1:$D$157,4,0)&amp;" "&amp;VLOOKUP("2-"&amp;DATE(AP$1,AP$2,$A21),'Compétitions'!$A$1:$D$157,3,0))</f>
        <v>#N/A</v>
      </c>
      <c r="AU21" s="18" t="str">
        <f>IF(MONTH(DATE(AU$1,AU$2,$A21))=AU$2,VLOOKUP(WEEKDAY(DATE(AU$1,AU$2,$A21),2),Param!$F$2:$G$9,2,0)," ")</f>
        <v>Mer</v>
      </c>
      <c r="AV21" s="18" t="str">
        <f>IF(OR(AU21=" ",ISERROR(VLOOKUP(DATE(AU$1,AU$2,$A21),Param!$I:$J,2,0))),"",VLOOKUP(DATE(AU$1,AU$2,$A21),Param!$I:$J,2,0))</f>
        <v/>
      </c>
      <c r="AW21" s="18" t="str">
        <f>IF(OR(AU21=" ",ISERROR(VLOOKUP(DATE(AU$1,AU$2,$A21),'Compétitions'!$B$1:$D$157,1,0))),"",VLOOKUP("0-"&amp;DATE(AU$1,AU$2,$A21),'Compétitions'!$A$1:$D$157,4,0)&amp;" "&amp;VLOOKUP("0-"&amp;DATE(AU$1,AU$2,$A21),'Compétitions'!$A$1:$D$157,3,0))</f>
        <v/>
      </c>
      <c r="AX21" s="18" t="str">
        <f>IF(OR(AU21=" ",ISERROR(VLOOKUP(DATE(AU$1,AU$2,$A21),'Compétitions'!$B$1:$D$157,1,0))),"",VLOOKUP("1-"&amp;DATE(AU$1,AU$2,$A21),'Compétitions'!$A$1:$D$157,4,0)&amp;" "&amp;VLOOKUP("1-"&amp;DATE(AU$1,AU$2,$A21),'Compétitions'!$A$1:$D$157,3,0))</f>
        <v/>
      </c>
      <c r="AY21" s="18" t="str">
        <f>IF(OR(AU21=" ",ISERROR(VLOOKUP(DATE(AU$1,AU$2,$A21),'Compétitions'!$B$1:$D$157,1,0))),"",VLOOKUP("2-"&amp;DATE(AU$1,AU$2,$A21),'Compétitions'!$A$1:$D$157,4,0)&amp;" "&amp;VLOOKUP("2-"&amp;DATE(AU$1,AU$2,$A21),'Compétitions'!$A$1:$D$157,3,0))</f>
        <v/>
      </c>
      <c r="AZ21" s="6"/>
      <c r="BA21" s="6"/>
      <c r="BB21" s="22"/>
      <c r="BC21" s="6"/>
      <c r="BD21" s="6"/>
      <c r="BE21" s="6"/>
      <c r="BF21" s="6"/>
      <c r="BG21" s="23"/>
    </row>
    <row r="22" ht="28.5" customHeight="1">
      <c r="A22" s="12">
        <v>18.0</v>
      </c>
      <c r="B22" s="17" t="str">
        <f>IF(MONTH(DATE(B$1,B$2,$A22))=B$2,VLOOKUP(WEEKDAY(DATE(B$1,B$2,$A22),2),Param!$F$2:$G$9,2,0)," ")</f>
        <v>Jeu</v>
      </c>
      <c r="C22" s="18" t="str">
        <f>IF(OR(B22=" ",ISERROR(VLOOKUP(DATE(B$1,B$2,$A22),Param!$I:$J,2,0))),"",VLOOKUP(DATE(B$1,B$2,$A22),Param!$I:$J,2,0))</f>
        <v/>
      </c>
      <c r="D22" s="18" t="str">
        <f>IF(OR(B22=" ",ISERROR(VLOOKUP(DATE(B$1,B$2,$A22),'Compétitions'!$B$1:$D$157,1,0))),"",VLOOKUP("0-"&amp;DATE(B$1,B$2,$A22),'Compétitions'!$A$1:$D$157,4,0)&amp;" "&amp;VLOOKUP("0-"&amp;DATE(B$1,B$2,$A22),'Compétitions'!$A$1:$D$157,3,0))</f>
        <v/>
      </c>
      <c r="E22" s="18" t="str">
        <f>IF(OR(B22=" ",ISERROR(VLOOKUP(DATE(B$1,B$2,$A22),'Compétitions'!$B$1:$D$157,1,0))),"",VLOOKUP("1-"&amp;DATE(B$1,B$2,$A22),'Compétitions'!$A$1:$D$157,4,0)&amp;" "&amp;VLOOKUP("1-"&amp;DATE(B$1,B$2,$A22),'Compétitions'!$A$1:$D$157,3,0))</f>
        <v/>
      </c>
      <c r="F22" s="18" t="str">
        <f>IF(OR(B22=" ",ISERROR(VLOOKUP(DATE(B$1,B$2,$A22),'Compétitions'!$B$1:$D$157,1,0))),"",VLOOKUP("2-"&amp;DATE(B$1,B$2,$A22),'Compétitions'!$A$1:$D$157,4,0)&amp;" "&amp;VLOOKUP("2-"&amp;DATE(B$1,B$2,$A22),'Compétitions'!$A$1:$D$157,3,0))</f>
        <v/>
      </c>
      <c r="G22" s="18" t="str">
        <f>IF(MONTH(DATE(G$1,G$2,$A22))=G$2,VLOOKUP(WEEKDAY(DATE(G$1,G$2,$A22),2),Param!$F$2:$G$9,2,0)," ")</f>
        <v>Sam</v>
      </c>
      <c r="H22" s="18" t="str">
        <f>IF(OR(G22=" ",ISERROR(VLOOKUP(DATE(G$1,G$2,$A22),Param!$I:$J,2,0))),"",VLOOKUP(DATE(G$1,G$2,$A22),Param!$I:$J,2,0))</f>
        <v>V</v>
      </c>
      <c r="I22" s="18" t="str">
        <f>IF(OR(G22=" ",ISERROR(VLOOKUP(DATE(G$1,G$2,$A22),'Compétitions'!$B$1:$D$157,1,0))),"",VLOOKUP("0-"&amp;DATE(G$1,G$2,$A22),'Compétitions'!$A$1:$D$157,4,0)&amp;" "&amp;VLOOKUP("0-"&amp;DATE(G$1,G$2,$A22),'Compétitions'!$A$1:$D$157,3,0))</f>
        <v/>
      </c>
      <c r="J22" s="18" t="str">
        <f>IF(OR(G22=" ",ISERROR(VLOOKUP(DATE(G$1,G$2,$A22),'Compétitions'!$B$1:$D$157,1,0))),"",VLOOKUP("1-"&amp;DATE(G$1,G$2,$A22),'Compétitions'!$A$1:$D$157,4,0)&amp;" "&amp;VLOOKUP("1-"&amp;DATE(G$1,G$2,$A22),'Compétitions'!$A$1:$D$157,3,0))</f>
        <v/>
      </c>
      <c r="K22" s="18" t="str">
        <f>IF(OR(G22=" ",ISERROR(VLOOKUP(DATE(G$1,G$2,$A22),'Compétitions'!$B$1:$D$157,1,0))),"",VLOOKUP("2-"&amp;DATE(G$1,G$2,$A22),'Compétitions'!$A$1:$D$157,4,0)&amp;" "&amp;VLOOKUP("2-"&amp;DATE(G$1,G$2,$A22),'Compétitions'!$A$1:$D$157,3,0))</f>
        <v/>
      </c>
      <c r="L22" s="18" t="str">
        <f>IF(MONTH(DATE(L$1,L$2,$A22))=L$2,VLOOKUP(WEEKDAY(DATE(L$1,L$2,$A22),2),Param!$F$2:$G$9,2,0)," ")</f>
        <v>Mar</v>
      </c>
      <c r="M22" s="18" t="str">
        <f>IF(OR(L22=" ",ISERROR(VLOOKUP(DATE(L$1,L$2,$A22),Param!$I:$J,2,0))),"",VLOOKUP(DATE(L$1,L$2,$A22),Param!$I:$J,2,0))</f>
        <v/>
      </c>
      <c r="N22" s="18" t="str">
        <f>IF(OR(L22=" ",ISERROR(VLOOKUP(DATE(L$1,L$2,$A22),'Compétitions'!$B$1:$D$157,1,0))),"",VLOOKUP("0-"&amp;DATE(L$1,L$2,$A22),'Compétitions'!$A$1:$D$157,4,0)&amp;" "&amp;VLOOKUP("0-"&amp;DATE(L$1,L$2,$A22),'Compétitions'!$A$1:$D$157,3,0))</f>
        <v/>
      </c>
      <c r="O22" s="18" t="str">
        <f>IF(OR(L22=" ",ISERROR(VLOOKUP(DATE(L$1,L$2,$A22),'Compétitions'!$B$1:$D$157,1,0))),"",VLOOKUP("1-"&amp;DATE(L$1,L$2,$A22),'Compétitions'!$A$1:$D$157,4,0)&amp;" "&amp;VLOOKUP("1-"&amp;DATE(L$1,L$2,$A22),'Compétitions'!$A$1:$D$157,3,0))</f>
        <v/>
      </c>
      <c r="P22" s="18" t="str">
        <f>IF(OR(L22=" ",ISERROR(VLOOKUP(DATE(L$1,L$2,$A22),'Compétitions'!$B$1:$D$157,1,0))),"",VLOOKUP("2-"&amp;DATE(L$1,L$2,$A22),'Compétitions'!$A$1:$D$157,4,0)&amp;" "&amp;VLOOKUP("2-"&amp;DATE(L$1,L$2,$A22),'Compétitions'!$A$1:$D$157,3,0))</f>
        <v/>
      </c>
      <c r="Q22" s="18" t="str">
        <f>IF(MONTH(DATE(Q$1,Q$2,$A22))=Q$2,VLOOKUP(WEEKDAY(DATE(Q$1,Q$2,$A22),2),Param!$F$2:$G$9,2,0)," ")</f>
        <v>Jeu</v>
      </c>
      <c r="R22" s="18" t="str">
        <f>IF(OR(Q22=" ",ISERROR(VLOOKUP(DATE(Q$1,Q$2,$A22),Param!$I:$J,2,0))),"",VLOOKUP(DATE(Q$1,Q$2,$A22),Param!$I:$J,2,0))</f>
        <v/>
      </c>
      <c r="S22" s="18" t="str">
        <f>IF(OR(Q22=" ",ISERROR(VLOOKUP(DATE(Q$1,Q$2,$A22),'Compétitions'!$B$1:$D$157,1,0))),"",VLOOKUP("0-"&amp;DATE(Q$1,Q$2,$A22),'Compétitions'!$A$1:$D$157,4,0)&amp;" "&amp;VLOOKUP("0-"&amp;DATE(Q$1,Q$2,$A22),'Compétitions'!$A$1:$D$157,3,0))</f>
        <v/>
      </c>
      <c r="T22" s="18" t="str">
        <f>IF(OR(Q22=" ",ISERROR(VLOOKUP(DATE(Q$1,Q$2,$A22),'Compétitions'!$B$1:$D$157,1,0))),"",VLOOKUP("1-"&amp;DATE(Q$1,Q$2,$A22),'Compétitions'!$A$1:$D$157,4,0)&amp;" "&amp;VLOOKUP("1-"&amp;DATE(Q$1,Q$2,$A22),'Compétitions'!$A$1:$D$157,3,0))</f>
        <v/>
      </c>
      <c r="U22" s="18" t="str">
        <f>IF(OR(Q22=" ",ISERROR(VLOOKUP(DATE(Q$1,Q$2,$A22),'Compétitions'!$B$1:$D$157,1,0))),"",VLOOKUP("2-"&amp;DATE(Q$1,Q$2,$A22),'Compétitions'!$A$1:$D$157,4,0)&amp;" "&amp;VLOOKUP("2-"&amp;DATE(Q$1,Q$2,$A22),'Compétitions'!$A$1:$D$157,3,0))</f>
        <v/>
      </c>
      <c r="V22" s="18" t="str">
        <f>IF(MONTH(DATE(V$1,V$2,$A22))=V$2,VLOOKUP(WEEKDAY(DATE(V$1,V$2,$A22),2),Param!$F$2:$G$9,2,0)," ")</f>
        <v>Dim</v>
      </c>
      <c r="W22" s="18" t="str">
        <f>IF(OR(V22=" ",ISERROR(VLOOKUP(DATE(V$1,V$2,$A22),Param!$I:$J,2,0))),"",VLOOKUP(DATE(V$1,V$2,$A22),Param!$I:$J,2,0))</f>
        <v/>
      </c>
      <c r="X22" s="18" t="str">
        <f>IF(OR(V22=" ",ISERROR(VLOOKUP(DATE(V$1,V$2,$A22),'Compétitions'!$B$1:$D$157,1,0))),"",VLOOKUP("0-"&amp;DATE(V$1,V$2,$A22),'Compétitions'!$A$1:$D$157,4,0)&amp;" "&amp;VLOOKUP("0-"&amp;DATE(V$1,V$2,$A22),'Compétitions'!$A$1:$D$157,3,0))</f>
        <v>FFB CDF Clubs</v>
      </c>
      <c r="Y22" s="18" t="str">
        <f>IF(OR(V22=" ",ISERROR(VLOOKUP(DATE(V$1,V$2,$A22),'Compétitions'!$B$1:$D$157,1,0))),"",VLOOKUP("1-"&amp;DATE(V$1,V$2,$A22),'Compétitions'!$A$1:$D$157,4,0)&amp;" "&amp;VLOOKUP("1-"&amp;DATE(V$1,V$2,$A22),'Compétitions'!$A$1:$D$157,3,0))</f>
        <v>#N/A</v>
      </c>
      <c r="Z22" s="18" t="str">
        <f>IF(OR(V22=" ",ISERROR(VLOOKUP(DATE(V$1,V$2,$A22),'Compétitions'!$B$1:$D$157,1,0))),"",VLOOKUP("2-"&amp;DATE(V$1,V$2,$A22),'Compétitions'!$A$1:$D$157,4,0)&amp;" "&amp;VLOOKUP("2-"&amp;DATE(V$1,V$2,$A22),'Compétitions'!$A$1:$D$157,3,0))</f>
        <v>#N/A</v>
      </c>
      <c r="AA22" s="18" t="str">
        <f>IF(MONTH(DATE(AA$1,AA$2,$A22))=AA$2,VLOOKUP(WEEKDAY(DATE(AA$1,AA$2,$A22),2),Param!$F$2:$G$9,2,0)," ")</f>
        <v>Mer</v>
      </c>
      <c r="AB22" s="18" t="str">
        <f>IF(OR(AA22=" ",ISERROR(VLOOKUP(DATE(AA$1,AA$2,$A22),Param!$I:$J,2,0))),"",VLOOKUP(DATE(AA$1,AA$2,$A22),Param!$I:$J,2,0))</f>
        <v>VAB</v>
      </c>
      <c r="AC22" s="18" t="str">
        <f>IF(OR(AA22=" ",ISERROR(VLOOKUP(DATE(AA$1,AA$2,$A22),'Compétitions'!$B$1:$D$157,1,0))),"",VLOOKUP("0-"&amp;DATE(AA$1,AA$2,$A22),'Compétitions'!$A$1:$D$157,4,0)&amp;" "&amp;VLOOKUP("0-"&amp;DATE(AA$1,AA$2,$A22),'Compétitions'!$A$1:$D$157,3,0))</f>
        <v/>
      </c>
      <c r="AD22" s="18" t="str">
        <f>IF(OR(AA22=" ",ISERROR(VLOOKUP(DATE(AA$1,AA$2,$A22),'Compétitions'!$B$1:$D$157,1,0))),"",VLOOKUP("1-"&amp;DATE(AA$1,AA$2,$A22),'Compétitions'!$A$1:$D$157,4,0)&amp;" "&amp;VLOOKUP("1-"&amp;DATE(AA$1,AA$2,$A22),'Compétitions'!$A$1:$D$157,3,0))</f>
        <v/>
      </c>
      <c r="AE22" s="18" t="str">
        <f>IF(OR(AA22=" ",ISERROR(VLOOKUP(DATE(AA$1,AA$2,$A22),'Compétitions'!$B$1:$D$157,1,0))),"",VLOOKUP("2-"&amp;DATE(AA$1,AA$2,$A22),'Compétitions'!$A$1:$D$157,4,0)&amp;" "&amp;VLOOKUP("2-"&amp;DATE(AA$1,AA$2,$A22),'Compétitions'!$A$1:$D$157,3,0))</f>
        <v/>
      </c>
      <c r="AF22" s="18" t="str">
        <f>IF(MONTH(DATE(AF$1,AF$2,$A22))=AF$2,VLOOKUP(WEEKDAY(DATE(AF$1,AF$2,$A22),2),Param!$F$2:$G$9,2,0)," ")</f>
        <v>Mer</v>
      </c>
      <c r="AG22" s="18" t="str">
        <f>IF(OR(AF22=" ",ISERROR(VLOOKUP(DATE(AF$1,AF$2,$A22),Param!$I:$J,2,0))),"",VLOOKUP(DATE(AF$1,AF$2,$A22),Param!$I:$J,2,0))</f>
        <v/>
      </c>
      <c r="AH22" s="18" t="str">
        <f>IF(OR(AF22=" ",ISERROR(VLOOKUP(DATE(AF$1,AF$2,$A22),'Compétitions'!$B$1:$D$157,1,0))),"",VLOOKUP("0-"&amp;DATE(AF$1,AF$2,$A22),'Compétitions'!$A$1:$D$157,4,0)&amp;" "&amp;VLOOKUP("0-"&amp;DATE(AF$1,AF$2,$A22),'Compétitions'!$A$1:$D$157,3,0))</f>
        <v/>
      </c>
      <c r="AI22" s="18" t="str">
        <f>IF(OR(AF22=" ",ISERROR(VLOOKUP(DATE(AF$1,AF$2,$A22),'Compétitions'!$B$1:$D$157,1,0))),"",VLOOKUP("1-"&amp;DATE(AF$1,AF$2,$A22),'Compétitions'!$A$1:$D$157,4,0)&amp;" "&amp;VLOOKUP("1-"&amp;DATE(AF$1,AF$2,$A22),'Compétitions'!$A$1:$D$157,3,0))</f>
        <v/>
      </c>
      <c r="AJ22" s="18" t="str">
        <f>IF(OR(AF22=" ",ISERROR(VLOOKUP(DATE(AF$1,AF$2,$A22),'Compétitions'!$B$1:$D$157,1,0))),"",VLOOKUP("2-"&amp;DATE(AF$1,AF$2,$A22),'Compétitions'!$A$1:$D$157,4,0)&amp;" "&amp;VLOOKUP("2-"&amp;DATE(AF$1,AF$2,$A22),'Compétitions'!$A$1:$D$157,3,0))</f>
        <v/>
      </c>
      <c r="AK22" s="18" t="str">
        <f>IF(MONTH(DATE(AK$1,AK$2,$A22))=AK$2,VLOOKUP(WEEKDAY(DATE(AK$1,AK$2,$A22),2),Param!$F$2:$G$9,2,0)," ")</f>
        <v>Sam</v>
      </c>
      <c r="AL22" s="18" t="str">
        <f>IF(OR(AK22=" ",ISERROR(VLOOKUP(DATE(AK$1,AK$2,$A22),Param!$I:$J,2,0))),"",VLOOKUP(DATE(AK$1,AK$2,$A22),Param!$I:$J,2,0))</f>
        <v>V</v>
      </c>
      <c r="AM22" s="18" t="str">
        <f>IF(OR(AK22=" ",ISERROR(VLOOKUP(DATE(AK$1,AK$2,$A22),'Compétitions'!$B$1:$D$157,1,0))),"",VLOOKUP("0-"&amp;DATE(AK$1,AK$2,$A22),'Compétitions'!$A$1:$D$157,4,0)&amp;" "&amp;VLOOKUP("0-"&amp;DATE(AK$1,AK$2,$A22),'Compétitions'!$A$1:$D$157,3,0))</f>
        <v>FFB FF U17</v>
      </c>
      <c r="AN22" s="18" t="str">
        <f>IF(OR(AK22=" ",ISERROR(VLOOKUP(DATE(AK$1,AK$2,$A22),'Compétitions'!$B$1:$D$157,1,0))),"",VLOOKUP("1-"&amp;DATE(AK$1,AK$2,$A22),'Compétitions'!$A$1:$D$157,4,0)&amp;" "&amp;VLOOKUP("1-"&amp;DATE(AK$1,AK$2,$A22),'Compétitions'!$A$1:$D$157,3,0))</f>
        <v>#N/A</v>
      </c>
      <c r="AO22" s="18" t="str">
        <f>IF(OR(AK22=" ",ISERROR(VLOOKUP(DATE(AK$1,AK$2,$A22),'Compétitions'!$B$1:$D$157,1,0))),"",VLOOKUP("2-"&amp;DATE(AK$1,AK$2,$A22),'Compétitions'!$A$1:$D$157,4,0)&amp;" "&amp;VLOOKUP("2-"&amp;DATE(AK$1,AK$2,$A22),'Compétitions'!$A$1:$D$157,3,0))</f>
        <v>LGE FL</v>
      </c>
      <c r="AP22" s="18" t="str">
        <f>IF(MONTH(DATE(AP$1,AP$2,$A22))=AP$2,VLOOKUP(WEEKDAY(DATE(AP$1,AP$2,$A22),2),Param!$F$2:$G$9,2,0)," ")</f>
        <v>Lun</v>
      </c>
      <c r="AQ22" s="18" t="str">
        <f>IF(OR(AP22=" ",ISERROR(VLOOKUP(DATE(AP$1,AP$2,$A22),Param!$I:$J,2,0))),"",VLOOKUP(DATE(AP$1,AP$2,$A22),Param!$I:$J,2,0))</f>
        <v/>
      </c>
      <c r="AR22" s="18" t="str">
        <f>IF(OR(AP22=" ",ISERROR(VLOOKUP(DATE(AP$1,AP$2,$A22),'Compétitions'!$B$1:$D$157,1,0))),"",VLOOKUP("0-"&amp;DATE(AP$1,AP$2,$A22),'Compétitions'!$A$1:$D$157,4,0)&amp;" "&amp;VLOOKUP("0-"&amp;DATE(AP$1,AP$2,$A22),'Compétitions'!$A$1:$D$157,3,0))</f>
        <v/>
      </c>
      <c r="AS22" s="18" t="str">
        <f>IF(OR(AP22=" ",ISERROR(VLOOKUP(DATE(AP$1,AP$2,$A22),'Compétitions'!$B$1:$D$157,1,0))),"",VLOOKUP("1-"&amp;DATE(AP$1,AP$2,$A22),'Compétitions'!$A$1:$D$157,4,0)&amp;" "&amp;VLOOKUP("1-"&amp;DATE(AP$1,AP$2,$A22),'Compétitions'!$A$1:$D$157,3,0))</f>
        <v/>
      </c>
      <c r="AT22" s="18" t="str">
        <f>IF(OR(AP22=" ",ISERROR(VLOOKUP(DATE(AP$1,AP$2,$A22),'Compétitions'!$B$1:$D$157,1,0))),"",VLOOKUP("2-"&amp;DATE(AP$1,AP$2,$A22),'Compétitions'!$A$1:$D$157,4,0)&amp;" "&amp;VLOOKUP("2-"&amp;DATE(AP$1,AP$2,$A22),'Compétitions'!$A$1:$D$157,3,0))</f>
        <v/>
      </c>
      <c r="AU22" s="18" t="str">
        <f>IF(MONTH(DATE(AU$1,AU$2,$A22))=AU$2,VLOOKUP(WEEKDAY(DATE(AU$1,AU$2,$A22),2),Param!$F$2:$G$9,2,0)," ")</f>
        <v>Jeu</v>
      </c>
      <c r="AV22" s="18" t="str">
        <f>IF(OR(AU22=" ",ISERROR(VLOOKUP(DATE(AU$1,AU$2,$A22),Param!$I:$J,2,0))),"",VLOOKUP(DATE(AU$1,AU$2,$A22),Param!$I:$J,2,0))</f>
        <v/>
      </c>
      <c r="AW22" s="18" t="str">
        <f>IF(OR(AU22=" ",ISERROR(VLOOKUP(DATE(AU$1,AU$2,$A22),'Compétitions'!$B$1:$D$157,1,0))),"",VLOOKUP("0-"&amp;DATE(AU$1,AU$2,$A22),'Compétitions'!$A$1:$D$157,4,0)&amp;" "&amp;VLOOKUP("0-"&amp;DATE(AU$1,AU$2,$A22),'Compétitions'!$A$1:$D$157,3,0))</f>
        <v/>
      </c>
      <c r="AX22" s="18" t="str">
        <f>IF(OR(AU22=" ",ISERROR(VLOOKUP(DATE(AU$1,AU$2,$A22),'Compétitions'!$B$1:$D$157,1,0))),"",VLOOKUP("1-"&amp;DATE(AU$1,AU$2,$A22),'Compétitions'!$A$1:$D$157,4,0)&amp;" "&amp;VLOOKUP("1-"&amp;DATE(AU$1,AU$2,$A22),'Compétitions'!$A$1:$D$157,3,0))</f>
        <v/>
      </c>
      <c r="AY22" s="18" t="str">
        <f>IF(OR(AU22=" ",ISERROR(VLOOKUP(DATE(AU$1,AU$2,$A22),'Compétitions'!$B$1:$D$157,1,0))),"",VLOOKUP("2-"&amp;DATE(AU$1,AU$2,$A22),'Compétitions'!$A$1:$D$157,4,0)&amp;" "&amp;VLOOKUP("2-"&amp;DATE(AU$1,AU$2,$A22),'Compétitions'!$A$1:$D$157,3,0))</f>
        <v/>
      </c>
      <c r="AZ22" s="6"/>
      <c r="BA22" s="6"/>
      <c r="BB22" s="24" t="s">
        <v>23</v>
      </c>
      <c r="BC22" s="6" t="s">
        <v>24</v>
      </c>
      <c r="BD22" s="6"/>
      <c r="BE22" s="6"/>
      <c r="BF22" s="6"/>
      <c r="BG22" s="23"/>
    </row>
    <row r="23" ht="28.5" customHeight="1">
      <c r="A23" s="12">
        <v>19.0</v>
      </c>
      <c r="B23" s="17" t="str">
        <f>IF(MONTH(DATE(B$1,B$2,$A23))=B$2,VLOOKUP(WEEKDAY(DATE(B$1,B$2,$A23),2),Param!$F$2:$G$9,2,0)," ")</f>
        <v>Ven</v>
      </c>
      <c r="C23" s="18" t="str">
        <f>IF(OR(B23=" ",ISERROR(VLOOKUP(DATE(B$1,B$2,$A23),Param!$I:$J,2,0))),"",VLOOKUP(DATE(B$1,B$2,$A23),Param!$I:$J,2,0))</f>
        <v/>
      </c>
      <c r="D23" s="18" t="str">
        <f>IF(OR(B23=" ",ISERROR(VLOOKUP(DATE(B$1,B$2,$A23),'Compétitions'!$B$1:$D$157,1,0))),"",VLOOKUP("0-"&amp;DATE(B$1,B$2,$A23),'Compétitions'!$A$1:$D$157,4,0)&amp;" "&amp;VLOOKUP("0-"&amp;DATE(B$1,B$2,$A23),'Compétitions'!$A$1:$D$157,3,0))</f>
        <v/>
      </c>
      <c r="E23" s="18" t="str">
        <f>IF(OR(B23=" ",ISERROR(VLOOKUP(DATE(B$1,B$2,$A23),'Compétitions'!$B$1:$D$157,1,0))),"",VLOOKUP("1-"&amp;DATE(B$1,B$2,$A23),'Compétitions'!$A$1:$D$157,4,0)&amp;" "&amp;VLOOKUP("1-"&amp;DATE(B$1,B$2,$A23),'Compétitions'!$A$1:$D$157,3,0))</f>
        <v/>
      </c>
      <c r="F23" s="18" t="str">
        <f>IF(OR(B23=" ",ISERROR(VLOOKUP(DATE(B$1,B$2,$A23),'Compétitions'!$B$1:$D$157,1,0))),"",VLOOKUP("2-"&amp;DATE(B$1,B$2,$A23),'Compétitions'!$A$1:$D$157,4,0)&amp;" "&amp;VLOOKUP("2-"&amp;DATE(B$1,B$2,$A23),'Compétitions'!$A$1:$D$157,3,0))</f>
        <v/>
      </c>
      <c r="G23" s="18" t="str">
        <f>IF(MONTH(DATE(G$1,G$2,$A23))=G$2,VLOOKUP(WEEKDAY(DATE(G$1,G$2,$A23),2),Param!$F$2:$G$9,2,0)," ")</f>
        <v>Dim</v>
      </c>
      <c r="H23" s="18" t="str">
        <f>IF(OR(G23=" ",ISERROR(VLOOKUP(DATE(G$1,G$2,$A23),Param!$I:$J,2,0))),"",VLOOKUP(DATE(G$1,G$2,$A23),Param!$I:$J,2,0))</f>
        <v>V</v>
      </c>
      <c r="I23" s="18" t="str">
        <f>IF(OR(G23=" ",ISERROR(VLOOKUP(DATE(G$1,G$2,$A23),'Compétitions'!$B$1:$D$157,1,0))),"",VLOOKUP("0-"&amp;DATE(G$1,G$2,$A23),'Compétitions'!$A$1:$D$157,4,0)&amp;" "&amp;VLOOKUP("0-"&amp;DATE(G$1,G$2,$A23),'Compétitions'!$A$1:$D$157,3,0))</f>
        <v/>
      </c>
      <c r="J23" s="18" t="str">
        <f>IF(OR(G23=" ",ISERROR(VLOOKUP(DATE(G$1,G$2,$A23),'Compétitions'!$B$1:$D$157,1,0))),"",VLOOKUP("1-"&amp;DATE(G$1,G$2,$A23),'Compétitions'!$A$1:$D$157,4,0)&amp;" "&amp;VLOOKUP("1-"&amp;DATE(G$1,G$2,$A23),'Compétitions'!$A$1:$D$157,3,0))</f>
        <v/>
      </c>
      <c r="K23" s="18" t="str">
        <f>IF(OR(G23=" ",ISERROR(VLOOKUP(DATE(G$1,G$2,$A23),'Compétitions'!$B$1:$D$157,1,0))),"",VLOOKUP("2-"&amp;DATE(G$1,G$2,$A23),'Compétitions'!$A$1:$D$157,4,0)&amp;" "&amp;VLOOKUP("2-"&amp;DATE(G$1,G$2,$A23),'Compétitions'!$A$1:$D$157,3,0))</f>
        <v/>
      </c>
      <c r="L23" s="18" t="str">
        <f>IF(MONTH(DATE(L$1,L$2,$A23))=L$2,VLOOKUP(WEEKDAY(DATE(L$1,L$2,$A23),2),Param!$F$2:$G$9,2,0)," ")</f>
        <v>Mer</v>
      </c>
      <c r="M23" s="18" t="str">
        <f>IF(OR(L23=" ",ISERROR(VLOOKUP(DATE(L$1,L$2,$A23),Param!$I:$J,2,0))),"",VLOOKUP(DATE(L$1,L$2,$A23),Param!$I:$J,2,0))</f>
        <v/>
      </c>
      <c r="N23" s="18" t="str">
        <f>IF(OR(L23=" ",ISERROR(VLOOKUP(DATE(L$1,L$2,$A23),'Compétitions'!$B$1:$D$157,1,0))),"",VLOOKUP("0-"&amp;DATE(L$1,L$2,$A23),'Compétitions'!$A$1:$D$157,4,0)&amp;" "&amp;VLOOKUP("0-"&amp;DATE(L$1,L$2,$A23),'Compétitions'!$A$1:$D$157,3,0))</f>
        <v/>
      </c>
      <c r="O23" s="18" t="str">
        <f>IF(OR(L23=" ",ISERROR(VLOOKUP(DATE(L$1,L$2,$A23),'Compétitions'!$B$1:$D$157,1,0))),"",VLOOKUP("1-"&amp;DATE(L$1,L$2,$A23),'Compétitions'!$A$1:$D$157,4,0)&amp;" "&amp;VLOOKUP("1-"&amp;DATE(L$1,L$2,$A23),'Compétitions'!$A$1:$D$157,3,0))</f>
        <v/>
      </c>
      <c r="P23" s="18" t="str">
        <f>IF(OR(L23=" ",ISERROR(VLOOKUP(DATE(L$1,L$2,$A23),'Compétitions'!$B$1:$D$157,1,0))),"",VLOOKUP("2-"&amp;DATE(L$1,L$2,$A23),'Compétitions'!$A$1:$D$157,4,0)&amp;" "&amp;VLOOKUP("2-"&amp;DATE(L$1,L$2,$A23),'Compétitions'!$A$1:$D$157,3,0))</f>
        <v/>
      </c>
      <c r="Q23" s="18" t="str">
        <f>IF(MONTH(DATE(Q$1,Q$2,$A23))=Q$2,VLOOKUP(WEEKDAY(DATE(Q$1,Q$2,$A23),2),Param!$F$2:$G$9,2,0)," ")</f>
        <v>Ven</v>
      </c>
      <c r="R23" s="18" t="str">
        <f>IF(OR(Q23=" ",ISERROR(VLOOKUP(DATE(Q$1,Q$2,$A23),Param!$I:$J,2,0))),"",VLOOKUP(DATE(Q$1,Q$2,$A23),Param!$I:$J,2,0))</f>
        <v/>
      </c>
      <c r="S23" s="18" t="str">
        <f>IF(OR(Q23=" ",ISERROR(VLOOKUP(DATE(Q$1,Q$2,$A23),'Compétitions'!$B$1:$D$157,1,0))),"",VLOOKUP("0-"&amp;DATE(Q$1,Q$2,$A23),'Compétitions'!$A$1:$D$157,4,0)&amp;" "&amp;VLOOKUP("0-"&amp;DATE(Q$1,Q$2,$A23),'Compétitions'!$A$1:$D$157,3,0))</f>
        <v/>
      </c>
      <c r="T23" s="18" t="str">
        <f>IF(OR(Q23=" ",ISERROR(VLOOKUP(DATE(Q$1,Q$2,$A23),'Compétitions'!$B$1:$D$157,1,0))),"",VLOOKUP("1-"&amp;DATE(Q$1,Q$2,$A23),'Compétitions'!$A$1:$D$157,4,0)&amp;" "&amp;VLOOKUP("1-"&amp;DATE(Q$1,Q$2,$A23),'Compétitions'!$A$1:$D$157,3,0))</f>
        <v/>
      </c>
      <c r="U23" s="18" t="str">
        <f>IF(OR(Q23=" ",ISERROR(VLOOKUP(DATE(Q$1,Q$2,$A23),'Compétitions'!$B$1:$D$157,1,0))),"",VLOOKUP("2-"&amp;DATE(Q$1,Q$2,$A23),'Compétitions'!$A$1:$D$157,4,0)&amp;" "&amp;VLOOKUP("2-"&amp;DATE(Q$1,Q$2,$A23),'Compétitions'!$A$1:$D$157,3,0))</f>
        <v/>
      </c>
      <c r="V23" s="18" t="str">
        <f>IF(MONTH(DATE(V$1,V$2,$A23))=V$2,VLOOKUP(WEEKDAY(DATE(V$1,V$2,$A23),2),Param!$F$2:$G$9,2,0)," ")</f>
        <v>Lun</v>
      </c>
      <c r="W23" s="18" t="str">
        <f>IF(OR(V23=" ",ISERROR(VLOOKUP(DATE(V$1,V$2,$A23),Param!$I:$J,2,0))),"",VLOOKUP(DATE(V$1,V$2,$A23),Param!$I:$J,2,0))</f>
        <v/>
      </c>
      <c r="X23" s="18" t="str">
        <f>IF(OR(V23=" ",ISERROR(VLOOKUP(DATE(V$1,V$2,$A23),'Compétitions'!$B$1:$D$157,1,0))),"",VLOOKUP("0-"&amp;DATE(V$1,V$2,$A23),'Compétitions'!$A$1:$D$157,4,0)&amp;" "&amp;VLOOKUP("0-"&amp;DATE(V$1,V$2,$A23),'Compétitions'!$A$1:$D$157,3,0))</f>
        <v/>
      </c>
      <c r="Y23" s="18" t="str">
        <f>IF(OR(V23=" ",ISERROR(VLOOKUP(DATE(V$1,V$2,$A23),'Compétitions'!$B$1:$D$157,1,0))),"",VLOOKUP("1-"&amp;DATE(V$1,V$2,$A23),'Compétitions'!$A$1:$D$157,4,0)&amp;" "&amp;VLOOKUP("1-"&amp;DATE(V$1,V$2,$A23),'Compétitions'!$A$1:$D$157,3,0))</f>
        <v/>
      </c>
      <c r="Z23" s="18" t="str">
        <f>IF(OR(V23=" ",ISERROR(VLOOKUP(DATE(V$1,V$2,$A23),'Compétitions'!$B$1:$D$157,1,0))),"",VLOOKUP("2-"&amp;DATE(V$1,V$2,$A23),'Compétitions'!$A$1:$D$157,4,0)&amp;" "&amp;VLOOKUP("2-"&amp;DATE(V$1,V$2,$A23),'Compétitions'!$A$1:$D$157,3,0))</f>
        <v/>
      </c>
      <c r="AA23" s="18" t="str">
        <f>IF(MONTH(DATE(AA$1,AA$2,$A23))=AA$2,VLOOKUP(WEEKDAY(DATE(AA$1,AA$2,$A23),2),Param!$F$2:$G$9,2,0)," ")</f>
        <v>Jeu</v>
      </c>
      <c r="AB23" s="18" t="str">
        <f>IF(OR(AA23=" ",ISERROR(VLOOKUP(DATE(AA$1,AA$2,$A23),Param!$I:$J,2,0))),"",VLOOKUP(DATE(AA$1,AA$2,$A23),Param!$I:$J,2,0))</f>
        <v>VAB</v>
      </c>
      <c r="AC23" s="18" t="str">
        <f>IF(OR(AA23=" ",ISERROR(VLOOKUP(DATE(AA$1,AA$2,$A23),'Compétitions'!$B$1:$D$157,1,0))),"",VLOOKUP("0-"&amp;DATE(AA$1,AA$2,$A23),'Compétitions'!$A$1:$D$157,4,0)&amp;" "&amp;VLOOKUP("0-"&amp;DATE(AA$1,AA$2,$A23),'Compétitions'!$A$1:$D$157,3,0))</f>
        <v/>
      </c>
      <c r="AD23" s="18" t="str">
        <f>IF(OR(AA23=" ",ISERROR(VLOOKUP(DATE(AA$1,AA$2,$A23),'Compétitions'!$B$1:$D$157,1,0))),"",VLOOKUP("1-"&amp;DATE(AA$1,AA$2,$A23),'Compétitions'!$A$1:$D$157,4,0)&amp;" "&amp;VLOOKUP("1-"&amp;DATE(AA$1,AA$2,$A23),'Compétitions'!$A$1:$D$157,3,0))</f>
        <v/>
      </c>
      <c r="AE23" s="18" t="str">
        <f>IF(OR(AA23=" ",ISERROR(VLOOKUP(DATE(AA$1,AA$2,$A23),'Compétitions'!$B$1:$D$157,1,0))),"",VLOOKUP("2-"&amp;DATE(AA$1,AA$2,$A23),'Compétitions'!$A$1:$D$157,4,0)&amp;" "&amp;VLOOKUP("2-"&amp;DATE(AA$1,AA$2,$A23),'Compétitions'!$A$1:$D$157,3,0))</f>
        <v/>
      </c>
      <c r="AF23" s="18" t="str">
        <f>IF(MONTH(DATE(AF$1,AF$2,$A23))=AF$2,VLOOKUP(WEEKDAY(DATE(AF$1,AF$2,$A23),2),Param!$F$2:$G$9,2,0)," ")</f>
        <v>Jeu</v>
      </c>
      <c r="AG23" s="18" t="str">
        <f>IF(OR(AF23=" ",ISERROR(VLOOKUP(DATE(AF$1,AF$2,$A23),Param!$I:$J,2,0))),"",VLOOKUP(DATE(AF$1,AF$2,$A23),Param!$I:$J,2,0))</f>
        <v/>
      </c>
      <c r="AH23" s="18" t="str">
        <f>IF(OR(AF23=" ",ISERROR(VLOOKUP(DATE(AF$1,AF$2,$A23),'Compétitions'!$B$1:$D$157,1,0))),"",VLOOKUP("0-"&amp;DATE(AF$1,AF$2,$A23),'Compétitions'!$A$1:$D$157,4,0)&amp;" "&amp;VLOOKUP("0-"&amp;DATE(AF$1,AF$2,$A23),'Compétitions'!$A$1:$D$157,3,0))</f>
        <v>FFB TQ - Féminines</v>
      </c>
      <c r="AI23" s="18" t="str">
        <f>IF(OR(AF23=" ",ISERROR(VLOOKUP(DATE(AF$1,AF$2,$A23),'Compétitions'!$B$1:$D$157,1,0))),"",VLOOKUP("1-"&amp;DATE(AF$1,AF$2,$A23),'Compétitions'!$A$1:$D$157,4,0)&amp;" "&amp;VLOOKUP("1-"&amp;DATE(AF$1,AF$2,$A23),'Compétitions'!$A$1:$D$157,3,0))</f>
        <v>#N/A</v>
      </c>
      <c r="AJ23" s="18" t="str">
        <f>IF(OR(AF23=" ",ISERROR(VLOOKUP(DATE(AF$1,AF$2,$A23),'Compétitions'!$B$1:$D$157,1,0))),"",VLOOKUP("2-"&amp;DATE(AF$1,AF$2,$A23),'Compétitions'!$A$1:$D$157,4,0)&amp;" "&amp;VLOOKUP("2-"&amp;DATE(AF$1,AF$2,$A23),'Compétitions'!$A$1:$D$157,3,0))</f>
        <v>#N/A</v>
      </c>
      <c r="AK23" s="18" t="str">
        <f>IF(MONTH(DATE(AK$1,AK$2,$A23))=AK$2,VLOOKUP(WEEKDAY(DATE(AK$1,AK$2,$A23),2),Param!$F$2:$G$9,2,0)," ")</f>
        <v>Dim</v>
      </c>
      <c r="AL23" s="18" t="str">
        <f>IF(OR(AK23=" ",ISERROR(VLOOKUP(DATE(AK$1,AK$2,$A23),Param!$I:$J,2,0))),"",VLOOKUP(DATE(AK$1,AK$2,$A23),Param!$I:$J,2,0))</f>
        <v>V</v>
      </c>
      <c r="AM23" s="18" t="str">
        <f>IF(OR(AK23=" ",ISERROR(VLOOKUP(DATE(AK$1,AK$2,$A23),'Compétitions'!$B$1:$D$157,1,0))),"",VLOOKUP("0-"&amp;DATE(AK$1,AK$2,$A23),'Compétitions'!$A$1:$D$157,4,0)&amp;" "&amp;VLOOKUP("0-"&amp;DATE(AK$1,AK$2,$A23),'Compétitions'!$A$1:$D$157,3,0))</f>
        <v>FFB FF U17</v>
      </c>
      <c r="AN23" s="18" t="str">
        <f>IF(OR(AK23=" ",ISERROR(VLOOKUP(DATE(AK$1,AK$2,$A23),'Compétitions'!$B$1:$D$157,1,0))),"",VLOOKUP("1-"&amp;DATE(AK$1,AK$2,$A23),'Compétitions'!$A$1:$D$157,4,0)&amp;" "&amp;VLOOKUP("1-"&amp;DATE(AK$1,AK$2,$A23),'Compétitions'!$A$1:$D$157,3,0))</f>
        <v>#N/A</v>
      </c>
      <c r="AO23" s="18" t="str">
        <f>IF(OR(AK23=" ",ISERROR(VLOOKUP(DATE(AK$1,AK$2,$A23),'Compétitions'!$B$1:$D$157,1,0))),"",VLOOKUP("2-"&amp;DATE(AK$1,AK$2,$A23),'Compétitions'!$A$1:$D$157,4,0)&amp;" "&amp;VLOOKUP("2-"&amp;DATE(AK$1,AK$2,$A23),'Compétitions'!$A$1:$D$157,3,0))</f>
        <v>LGE FL</v>
      </c>
      <c r="AP23" s="18" t="str">
        <f>IF(MONTH(DATE(AP$1,AP$2,$A23))=AP$2,VLOOKUP(WEEKDAY(DATE(AP$1,AP$2,$A23),2),Param!$F$2:$G$9,2,0)," ")</f>
        <v>Mar</v>
      </c>
      <c r="AQ23" s="18" t="str">
        <f>IF(OR(AP23=" ",ISERROR(VLOOKUP(DATE(AP$1,AP$2,$A23),Param!$I:$J,2,0))),"",VLOOKUP(DATE(AP$1,AP$2,$A23),Param!$I:$J,2,0))</f>
        <v/>
      </c>
      <c r="AR23" s="18" t="str">
        <f>IF(OR(AP23=" ",ISERROR(VLOOKUP(DATE(AP$1,AP$2,$A23),'Compétitions'!$B$1:$D$157,1,0))),"",VLOOKUP("0-"&amp;DATE(AP$1,AP$2,$A23),'Compétitions'!$A$1:$D$157,4,0)&amp;" "&amp;VLOOKUP("0-"&amp;DATE(AP$1,AP$2,$A23),'Compétitions'!$A$1:$D$157,3,0))</f>
        <v/>
      </c>
      <c r="AS23" s="18" t="str">
        <f>IF(OR(AP23=" ",ISERROR(VLOOKUP(DATE(AP$1,AP$2,$A23),'Compétitions'!$B$1:$D$157,1,0))),"",VLOOKUP("1-"&amp;DATE(AP$1,AP$2,$A23),'Compétitions'!$A$1:$D$157,4,0)&amp;" "&amp;VLOOKUP("1-"&amp;DATE(AP$1,AP$2,$A23),'Compétitions'!$A$1:$D$157,3,0))</f>
        <v/>
      </c>
      <c r="AT23" s="18" t="str">
        <f>IF(OR(AP23=" ",ISERROR(VLOOKUP(DATE(AP$1,AP$2,$A23),'Compétitions'!$B$1:$D$157,1,0))),"",VLOOKUP("2-"&amp;DATE(AP$1,AP$2,$A23),'Compétitions'!$A$1:$D$157,4,0)&amp;" "&amp;VLOOKUP("2-"&amp;DATE(AP$1,AP$2,$A23),'Compétitions'!$A$1:$D$157,3,0))</f>
        <v/>
      </c>
      <c r="AU23" s="18" t="str">
        <f>IF(MONTH(DATE(AU$1,AU$2,$A23))=AU$2,VLOOKUP(WEEKDAY(DATE(AU$1,AU$2,$A23),2),Param!$F$2:$G$9,2,0)," ")</f>
        <v>Ven</v>
      </c>
      <c r="AV23" s="18" t="str">
        <f>IF(OR(AU23=" ",ISERROR(VLOOKUP(DATE(AU$1,AU$2,$A23),Param!$I:$J,2,0))),"",VLOOKUP(DATE(AU$1,AU$2,$A23),Param!$I:$J,2,0))</f>
        <v/>
      </c>
      <c r="AW23" s="18" t="str">
        <f>IF(OR(AU23=" ",ISERROR(VLOOKUP(DATE(AU$1,AU$2,$A23),'Compétitions'!$B$1:$D$157,1,0))),"",VLOOKUP("0-"&amp;DATE(AU$1,AU$2,$A23),'Compétitions'!$A$1:$D$157,4,0)&amp;" "&amp;VLOOKUP("0-"&amp;DATE(AU$1,AU$2,$A23),'Compétitions'!$A$1:$D$157,3,0))</f>
        <v>#N/A</v>
      </c>
      <c r="AX23" s="18" t="str">
        <f>IF(OR(AU23=" ",ISERROR(VLOOKUP(DATE(AU$1,AU$2,$A23),'Compétitions'!$B$1:$D$157,1,0))),"",VLOOKUP("1-"&amp;DATE(AU$1,AU$2,$A23),'Compétitions'!$A$1:$D$157,4,0)&amp;" "&amp;VLOOKUP("1-"&amp;DATE(AU$1,AU$2,$A23),'Compétitions'!$A$1:$D$157,3,0))</f>
        <v>#N/A</v>
      </c>
      <c r="AY23" s="18" t="str">
        <f>IF(OR(AU23=" ",ISERROR(VLOOKUP(DATE(AU$1,AU$2,$A23),'Compétitions'!$B$1:$D$157,1,0))),"",VLOOKUP("2-"&amp;DATE(AU$1,AU$2,$A23),'Compétitions'!$A$1:$D$157,4,0)&amp;" "&amp;VLOOKUP("2-"&amp;DATE(AU$1,AU$2,$A23),'Compétitions'!$A$1:$D$157,3,0))</f>
        <v>FFB FF Masters</v>
      </c>
      <c r="AZ23" s="6"/>
      <c r="BA23" s="6"/>
      <c r="BB23" s="24" t="s">
        <v>25</v>
      </c>
      <c r="BC23" s="6" t="s">
        <v>26</v>
      </c>
      <c r="BD23" s="6"/>
      <c r="BE23" s="6"/>
      <c r="BF23" s="6"/>
      <c r="BG23" s="23"/>
    </row>
    <row r="24" ht="28.5" customHeight="1">
      <c r="A24" s="12">
        <v>20.0</v>
      </c>
      <c r="B24" s="17" t="str">
        <f>IF(MONTH(DATE(B$1,B$2,$A24))=B$2,VLOOKUP(WEEKDAY(DATE(B$1,B$2,$A24),2),Param!$F$2:$G$9,2,0)," ")</f>
        <v>Sam</v>
      </c>
      <c r="C24" s="18" t="str">
        <f>IF(OR(B24=" ",ISERROR(VLOOKUP(DATE(B$1,B$2,$A24),Param!$I:$J,2,0))),"",VLOOKUP(DATE(B$1,B$2,$A24),Param!$I:$J,2,0))</f>
        <v/>
      </c>
      <c r="D24" s="18" t="str">
        <f>IF(OR(B24=" ",ISERROR(VLOOKUP(DATE(B$1,B$2,$A24),'Compétitions'!$B$1:$D$157,1,0))),"",VLOOKUP("0-"&amp;DATE(B$1,B$2,$A24),'Compétitions'!$A$1:$D$157,4,0)&amp;" "&amp;VLOOKUP("0-"&amp;DATE(B$1,B$2,$A24),'Compétitions'!$A$1:$D$157,3,0))</f>
        <v/>
      </c>
      <c r="E24" s="18" t="str">
        <f>IF(OR(B24=" ",ISERROR(VLOOKUP(DATE(B$1,B$2,$A24),'Compétitions'!$B$1:$D$157,1,0))),"",VLOOKUP("1-"&amp;DATE(B$1,B$2,$A24),'Compétitions'!$A$1:$D$157,4,0)&amp;" "&amp;VLOOKUP("1-"&amp;DATE(B$1,B$2,$A24),'Compétitions'!$A$1:$D$157,3,0))</f>
        <v/>
      </c>
      <c r="F24" s="18" t="str">
        <f>IF(OR(B24=" ",ISERROR(VLOOKUP(DATE(B$1,B$2,$A24),'Compétitions'!$B$1:$D$157,1,0))),"",VLOOKUP("2-"&amp;DATE(B$1,B$2,$A24),'Compétitions'!$A$1:$D$157,4,0)&amp;" "&amp;VLOOKUP("2-"&amp;DATE(B$1,B$2,$A24),'Compétitions'!$A$1:$D$157,3,0))</f>
        <v/>
      </c>
      <c r="G24" s="18" t="str">
        <f>IF(MONTH(DATE(G$1,G$2,$A24))=G$2,VLOOKUP(WEEKDAY(DATE(G$1,G$2,$A24),2),Param!$F$2:$G$9,2,0)," ")</f>
        <v>Lun</v>
      </c>
      <c r="H24" s="18" t="str">
        <f>IF(OR(G24=" ",ISERROR(VLOOKUP(DATE(G$1,G$2,$A24),Param!$I:$J,2,0))),"",VLOOKUP(DATE(G$1,G$2,$A24),Param!$I:$J,2,0))</f>
        <v>V</v>
      </c>
      <c r="I24" s="18" t="str">
        <f>IF(OR(G24=" ",ISERROR(VLOOKUP(DATE(G$1,G$2,$A24),'Compétitions'!$B$1:$D$157,1,0))),"",VLOOKUP("0-"&amp;DATE(G$1,G$2,$A24),'Compétitions'!$A$1:$D$157,4,0)&amp;" "&amp;VLOOKUP("0-"&amp;DATE(G$1,G$2,$A24),'Compétitions'!$A$1:$D$157,3,0))</f>
        <v/>
      </c>
      <c r="J24" s="18" t="str">
        <f>IF(OR(G24=" ",ISERROR(VLOOKUP(DATE(G$1,G$2,$A24),'Compétitions'!$B$1:$D$157,1,0))),"",VLOOKUP("1-"&amp;DATE(G$1,G$2,$A24),'Compétitions'!$A$1:$D$157,4,0)&amp;" "&amp;VLOOKUP("1-"&amp;DATE(G$1,G$2,$A24),'Compétitions'!$A$1:$D$157,3,0))</f>
        <v/>
      </c>
      <c r="K24" s="18" t="str">
        <f>IF(OR(G24=" ",ISERROR(VLOOKUP(DATE(G$1,G$2,$A24),'Compétitions'!$B$1:$D$157,1,0))),"",VLOOKUP("2-"&amp;DATE(G$1,G$2,$A24),'Compétitions'!$A$1:$D$157,4,0)&amp;" "&amp;VLOOKUP("2-"&amp;DATE(G$1,G$2,$A24),'Compétitions'!$A$1:$D$157,3,0))</f>
        <v/>
      </c>
      <c r="L24" s="18" t="str">
        <f>IF(MONTH(DATE(L$1,L$2,$A24))=L$2,VLOOKUP(WEEKDAY(DATE(L$1,L$2,$A24),2),Param!$F$2:$G$9,2,0)," ")</f>
        <v>Jeu</v>
      </c>
      <c r="M24" s="18" t="str">
        <f>IF(OR(L24=" ",ISERROR(VLOOKUP(DATE(L$1,L$2,$A24),Param!$I:$J,2,0))),"",VLOOKUP(DATE(L$1,L$2,$A24),Param!$I:$J,2,0))</f>
        <v/>
      </c>
      <c r="N24" s="18" t="str">
        <f>IF(OR(L24=" ",ISERROR(VLOOKUP(DATE(L$1,L$2,$A24),'Compétitions'!$B$1:$D$157,1,0))),"",VLOOKUP("0-"&amp;DATE(L$1,L$2,$A24),'Compétitions'!$A$1:$D$157,4,0)&amp;" "&amp;VLOOKUP("0-"&amp;DATE(L$1,L$2,$A24),'Compétitions'!$A$1:$D$157,3,0))</f>
        <v/>
      </c>
      <c r="O24" s="18" t="str">
        <f>IF(OR(L24=" ",ISERROR(VLOOKUP(DATE(L$1,L$2,$A24),'Compétitions'!$B$1:$D$157,1,0))),"",VLOOKUP("1-"&amp;DATE(L$1,L$2,$A24),'Compétitions'!$A$1:$D$157,4,0)&amp;" "&amp;VLOOKUP("1-"&amp;DATE(L$1,L$2,$A24),'Compétitions'!$A$1:$D$157,3,0))</f>
        <v/>
      </c>
      <c r="P24" s="18" t="str">
        <f>IF(OR(L24=" ",ISERROR(VLOOKUP(DATE(L$1,L$2,$A24),'Compétitions'!$B$1:$D$157,1,0))),"",VLOOKUP("2-"&amp;DATE(L$1,L$2,$A24),'Compétitions'!$A$1:$D$157,4,0)&amp;" "&amp;VLOOKUP("2-"&amp;DATE(L$1,L$2,$A24),'Compétitions'!$A$1:$D$157,3,0))</f>
        <v/>
      </c>
      <c r="Q24" s="18" t="str">
        <f>IF(MONTH(DATE(Q$1,Q$2,$A24))=Q$2,VLOOKUP(WEEKDAY(DATE(Q$1,Q$2,$A24),2),Param!$F$2:$G$9,2,0)," ")</f>
        <v>Sam</v>
      </c>
      <c r="R24" s="18" t="str">
        <f>IF(OR(Q24=" ",ISERROR(VLOOKUP(DATE(Q$1,Q$2,$A24),Param!$I:$J,2,0))),"",VLOOKUP(DATE(Q$1,Q$2,$A24),Param!$I:$J,2,0))</f>
        <v>V</v>
      </c>
      <c r="S24" s="18" t="str">
        <f>IF(OR(Q24=" ",ISERROR(VLOOKUP(DATE(Q$1,Q$2,$A24),'Compétitions'!$B$1:$D$157,1,0))),"",VLOOKUP("0-"&amp;DATE(Q$1,Q$2,$A24),'Compétitions'!$A$1:$D$157,4,0)&amp;" "&amp;VLOOKUP("0-"&amp;DATE(Q$1,Q$2,$A24),'Compétitions'!$A$1:$D$157,3,0))</f>
        <v/>
      </c>
      <c r="T24" s="18" t="str">
        <f>IF(OR(Q24=" ",ISERROR(VLOOKUP(DATE(Q$1,Q$2,$A24),'Compétitions'!$B$1:$D$157,1,0))),"",VLOOKUP("1-"&amp;DATE(Q$1,Q$2,$A24),'Compétitions'!$A$1:$D$157,4,0)&amp;" "&amp;VLOOKUP("1-"&amp;DATE(Q$1,Q$2,$A24),'Compétitions'!$A$1:$D$157,3,0))</f>
        <v/>
      </c>
      <c r="U24" s="18" t="str">
        <f>IF(OR(Q24=" ",ISERROR(VLOOKUP(DATE(Q$1,Q$2,$A24),'Compétitions'!$B$1:$D$157,1,0))),"",VLOOKUP("2-"&amp;DATE(Q$1,Q$2,$A24),'Compétitions'!$A$1:$D$157,4,0)&amp;" "&amp;VLOOKUP("2-"&amp;DATE(Q$1,Q$2,$A24),'Compétitions'!$A$1:$D$157,3,0))</f>
        <v/>
      </c>
      <c r="V24" s="18" t="str">
        <f>IF(MONTH(DATE(V$1,V$2,$A24))=V$2,VLOOKUP(WEEKDAY(DATE(V$1,V$2,$A24),2),Param!$F$2:$G$9,2,0)," ")</f>
        <v>Mar</v>
      </c>
      <c r="W24" s="18" t="str">
        <f>IF(OR(V24=" ",ISERROR(VLOOKUP(DATE(V$1,V$2,$A24),Param!$I:$J,2,0))),"",VLOOKUP(DATE(V$1,V$2,$A24),Param!$I:$J,2,0))</f>
        <v/>
      </c>
      <c r="X24" s="18" t="str">
        <f>IF(OR(V24=" ",ISERROR(VLOOKUP(DATE(V$1,V$2,$A24),'Compétitions'!$B$1:$D$157,1,0))),"",VLOOKUP("0-"&amp;DATE(V$1,V$2,$A24),'Compétitions'!$A$1:$D$157,4,0)&amp;" "&amp;VLOOKUP("0-"&amp;DATE(V$1,V$2,$A24),'Compétitions'!$A$1:$D$157,3,0))</f>
        <v/>
      </c>
      <c r="Y24" s="18" t="str">
        <f>IF(OR(V24=" ",ISERROR(VLOOKUP(DATE(V$1,V$2,$A24),'Compétitions'!$B$1:$D$157,1,0))),"",VLOOKUP("1-"&amp;DATE(V$1,V$2,$A24),'Compétitions'!$A$1:$D$157,4,0)&amp;" "&amp;VLOOKUP("1-"&amp;DATE(V$1,V$2,$A24),'Compétitions'!$A$1:$D$157,3,0))</f>
        <v/>
      </c>
      <c r="Z24" s="18" t="str">
        <f>IF(OR(V24=" ",ISERROR(VLOOKUP(DATE(V$1,V$2,$A24),'Compétitions'!$B$1:$D$157,1,0))),"",VLOOKUP("2-"&amp;DATE(V$1,V$2,$A24),'Compétitions'!$A$1:$D$157,4,0)&amp;" "&amp;VLOOKUP("2-"&amp;DATE(V$1,V$2,$A24),'Compétitions'!$A$1:$D$157,3,0))</f>
        <v/>
      </c>
      <c r="AA24" s="18" t="str">
        <f>IF(MONTH(DATE(AA$1,AA$2,$A24))=AA$2,VLOOKUP(WEEKDAY(DATE(AA$1,AA$2,$A24),2),Param!$F$2:$G$9,2,0)," ")</f>
        <v>Ven</v>
      </c>
      <c r="AB24" s="18" t="str">
        <f>IF(OR(AA24=" ",ISERROR(VLOOKUP(DATE(AA$1,AA$2,$A24),Param!$I:$J,2,0))),"",VLOOKUP(DATE(AA$1,AA$2,$A24),Param!$I:$J,2,0))</f>
        <v>VAB</v>
      </c>
      <c r="AC24" s="18" t="str">
        <f>IF(OR(AA24=" ",ISERROR(VLOOKUP(DATE(AA$1,AA$2,$A24),'Compétitions'!$B$1:$D$157,1,0))),"",VLOOKUP("0-"&amp;DATE(AA$1,AA$2,$A24),'Compétitions'!$A$1:$D$157,4,0)&amp;" "&amp;VLOOKUP("0-"&amp;DATE(AA$1,AA$2,$A24),'Compétitions'!$A$1:$D$157,3,0))</f>
        <v>#N/A</v>
      </c>
      <c r="AD24" s="18" t="str">
        <f>IF(OR(AA24=" ",ISERROR(VLOOKUP(DATE(AA$1,AA$2,$A24),'Compétitions'!$B$1:$D$157,1,0))),"",VLOOKUP("1-"&amp;DATE(AA$1,AA$2,$A24),'Compétitions'!$A$1:$D$157,4,0)&amp;" "&amp;VLOOKUP("1-"&amp;DATE(AA$1,AA$2,$A24),'Compétitions'!$A$1:$D$157,3,0))</f>
        <v>FFB TN5</v>
      </c>
      <c r="AE24" s="18" t="str">
        <f>IF(OR(AA24=" ",ISERROR(VLOOKUP(DATE(AA$1,AA$2,$A24),'Compétitions'!$B$1:$D$157,1,0))),"",VLOOKUP("2-"&amp;DATE(AA$1,AA$2,$A24),'Compétitions'!$A$1:$D$157,4,0)&amp;" "&amp;VLOOKUP("2-"&amp;DATE(AA$1,AA$2,$A24),'Compétitions'!$A$1:$D$157,3,0))</f>
        <v>#N/A</v>
      </c>
      <c r="AF24" s="18" t="str">
        <f>IF(MONTH(DATE(AF$1,AF$2,$A24))=AF$2,VLOOKUP(WEEKDAY(DATE(AF$1,AF$2,$A24),2),Param!$F$2:$G$9,2,0)," ")</f>
        <v>Ven</v>
      </c>
      <c r="AG24" s="18" t="str">
        <f>IF(OR(AF24=" ",ISERROR(VLOOKUP(DATE(AF$1,AF$2,$A24),Param!$I:$J,2,0))),"",VLOOKUP(DATE(AF$1,AF$2,$A24),Param!$I:$J,2,0))</f>
        <v/>
      </c>
      <c r="AH24" s="18" t="str">
        <f>IF(OR(AF24=" ",ISERROR(VLOOKUP(DATE(AF$1,AF$2,$A24),'Compétitions'!$B$1:$D$157,1,0))),"",VLOOKUP("0-"&amp;DATE(AF$1,AF$2,$A24),'Compétitions'!$A$1:$D$157,4,0)&amp;" "&amp;VLOOKUP("0-"&amp;DATE(AF$1,AF$2,$A24),'Compétitions'!$A$1:$D$157,3,0))</f>
        <v>FFB TQ - Féminines</v>
      </c>
      <c r="AI24" s="18" t="str">
        <f>IF(OR(AF24=" ",ISERROR(VLOOKUP(DATE(AF$1,AF$2,$A24),'Compétitions'!$B$1:$D$157,1,0))),"",VLOOKUP("1-"&amp;DATE(AF$1,AF$2,$A24),'Compétitions'!$A$1:$D$157,4,0)&amp;" "&amp;VLOOKUP("1-"&amp;DATE(AF$1,AF$2,$A24),'Compétitions'!$A$1:$D$157,3,0))</f>
        <v>FFB TN6</v>
      </c>
      <c r="AJ24" s="18" t="str">
        <f>IF(OR(AF24=" ",ISERROR(VLOOKUP(DATE(AF$1,AF$2,$A24),'Compétitions'!$B$1:$D$157,1,0))),"",VLOOKUP("2-"&amp;DATE(AF$1,AF$2,$A24),'Compétitions'!$A$1:$D$157,4,0)&amp;" "&amp;VLOOKUP("2-"&amp;DATE(AF$1,AF$2,$A24),'Compétitions'!$A$1:$D$157,3,0))</f>
        <v>#N/A</v>
      </c>
      <c r="AK24" s="18" t="str">
        <f>IF(MONTH(DATE(AK$1,AK$2,$A24))=AK$2,VLOOKUP(WEEKDAY(DATE(AK$1,AK$2,$A24),2),Param!$F$2:$G$9,2,0)," ")</f>
        <v>Lun</v>
      </c>
      <c r="AL24" s="18" t="str">
        <f>IF(OR(AK24=" ",ISERROR(VLOOKUP(DATE(AK$1,AK$2,$A24),Param!$I:$J,2,0))),"",VLOOKUP(DATE(AK$1,AK$2,$A24),Param!$I:$J,2,0))</f>
        <v>VBC</v>
      </c>
      <c r="AM24" s="18" t="str">
        <f>IF(OR(AK24=" ",ISERROR(VLOOKUP(DATE(AK$1,AK$2,$A24),'Compétitions'!$B$1:$D$157,1,0))),"",VLOOKUP("0-"&amp;DATE(AK$1,AK$2,$A24),'Compétitions'!$A$1:$D$157,4,0)&amp;" "&amp;VLOOKUP("0-"&amp;DATE(AK$1,AK$2,$A24),'Compétitions'!$A$1:$D$157,3,0))</f>
        <v/>
      </c>
      <c r="AN24" s="18" t="str">
        <f>IF(OR(AK24=" ",ISERROR(VLOOKUP(DATE(AK$1,AK$2,$A24),'Compétitions'!$B$1:$D$157,1,0))),"",VLOOKUP("1-"&amp;DATE(AK$1,AK$2,$A24),'Compétitions'!$A$1:$D$157,4,0)&amp;" "&amp;VLOOKUP("1-"&amp;DATE(AK$1,AK$2,$A24),'Compétitions'!$A$1:$D$157,3,0))</f>
        <v/>
      </c>
      <c r="AO24" s="18" t="str">
        <f>IF(OR(AK24=" ",ISERROR(VLOOKUP(DATE(AK$1,AK$2,$A24),'Compétitions'!$B$1:$D$157,1,0))),"",VLOOKUP("2-"&amp;DATE(AK$1,AK$2,$A24),'Compétitions'!$A$1:$D$157,4,0)&amp;" "&amp;VLOOKUP("2-"&amp;DATE(AK$1,AK$2,$A24),'Compétitions'!$A$1:$D$157,3,0))</f>
        <v/>
      </c>
      <c r="AP24" s="18" t="str">
        <f>IF(MONTH(DATE(AP$1,AP$2,$A24))=AP$2,VLOOKUP(WEEKDAY(DATE(AP$1,AP$2,$A24),2),Param!$F$2:$G$9,2,0)," ")</f>
        <v>Mer</v>
      </c>
      <c r="AQ24" s="18" t="str">
        <f>IF(OR(AP24=" ",ISERROR(VLOOKUP(DATE(AP$1,AP$2,$A24),Param!$I:$J,2,0))),"",VLOOKUP(DATE(AP$1,AP$2,$A24),Param!$I:$J,2,0))</f>
        <v/>
      </c>
      <c r="AR24" s="18" t="str">
        <f>IF(OR(AP24=" ",ISERROR(VLOOKUP(DATE(AP$1,AP$2,$A24),'Compétitions'!$B$1:$D$157,1,0))),"",VLOOKUP("0-"&amp;DATE(AP$1,AP$2,$A24),'Compétitions'!$A$1:$D$157,4,0)&amp;" "&amp;VLOOKUP("0-"&amp;DATE(AP$1,AP$2,$A24),'Compétitions'!$A$1:$D$157,3,0))</f>
        <v/>
      </c>
      <c r="AS24" s="18" t="str">
        <f>IF(OR(AP24=" ",ISERROR(VLOOKUP(DATE(AP$1,AP$2,$A24),'Compétitions'!$B$1:$D$157,1,0))),"",VLOOKUP("1-"&amp;DATE(AP$1,AP$2,$A24),'Compétitions'!$A$1:$D$157,4,0)&amp;" "&amp;VLOOKUP("1-"&amp;DATE(AP$1,AP$2,$A24),'Compétitions'!$A$1:$D$157,3,0))</f>
        <v/>
      </c>
      <c r="AT24" s="18" t="str">
        <f>IF(OR(AP24=" ",ISERROR(VLOOKUP(DATE(AP$1,AP$2,$A24),'Compétitions'!$B$1:$D$157,1,0))),"",VLOOKUP("2-"&amp;DATE(AP$1,AP$2,$A24),'Compétitions'!$A$1:$D$157,4,0)&amp;" "&amp;VLOOKUP("2-"&amp;DATE(AP$1,AP$2,$A24),'Compétitions'!$A$1:$D$157,3,0))</f>
        <v/>
      </c>
      <c r="AU24" s="18" t="str">
        <f>IF(MONTH(DATE(AU$1,AU$2,$A24))=AU$2,VLOOKUP(WEEKDAY(DATE(AU$1,AU$2,$A24),2),Param!$F$2:$G$9,2,0)," ")</f>
        <v>Sam</v>
      </c>
      <c r="AV24" s="18" t="str">
        <f>IF(OR(AU24=" ",ISERROR(VLOOKUP(DATE(AU$1,AU$2,$A24),Param!$I:$J,2,0))),"",VLOOKUP(DATE(AU$1,AU$2,$A24),Param!$I:$J,2,0))</f>
        <v/>
      </c>
      <c r="AW24" s="18" t="str">
        <f>IF(OR(AU24=" ",ISERROR(VLOOKUP(DATE(AU$1,AU$2,$A24),'Compétitions'!$B$1:$D$157,1,0))),"",VLOOKUP("0-"&amp;DATE(AU$1,AU$2,$A24),'Compétitions'!$A$1:$D$157,4,0)&amp;" "&amp;VLOOKUP("0-"&amp;DATE(AU$1,AU$2,$A24),'Compétitions'!$A$1:$D$157,3,0))</f>
        <v>#N/A</v>
      </c>
      <c r="AX24" s="18" t="str">
        <f>IF(OR(AU24=" ",ISERROR(VLOOKUP(DATE(AU$1,AU$2,$A24),'Compétitions'!$B$1:$D$157,1,0))),"",VLOOKUP("1-"&amp;DATE(AU$1,AU$2,$A24),'Compétitions'!$A$1:$D$157,4,0)&amp;" "&amp;VLOOKUP("1-"&amp;DATE(AU$1,AU$2,$A24),'Compétitions'!$A$1:$D$157,3,0))</f>
        <v>#N/A</v>
      </c>
      <c r="AY24" s="18" t="str">
        <f>IF(OR(AU24=" ",ISERROR(VLOOKUP(DATE(AU$1,AU$2,$A24),'Compétitions'!$B$1:$D$157,1,0))),"",VLOOKUP("2-"&amp;DATE(AU$1,AU$2,$A24),'Compétitions'!$A$1:$D$157,4,0)&amp;" "&amp;VLOOKUP("2-"&amp;DATE(AU$1,AU$2,$A24),'Compétitions'!$A$1:$D$157,3,0))</f>
        <v>FFB FF Masters</v>
      </c>
      <c r="AZ24" s="6"/>
      <c r="BA24" s="6"/>
      <c r="BB24" s="24" t="s">
        <v>27</v>
      </c>
      <c r="BC24" s="6" t="s">
        <v>28</v>
      </c>
      <c r="BD24" s="6"/>
      <c r="BE24" s="6"/>
      <c r="BF24" s="6"/>
      <c r="BG24" s="23"/>
    </row>
    <row r="25" ht="28.5" customHeight="1">
      <c r="A25" s="12">
        <v>21.0</v>
      </c>
      <c r="B25" s="17" t="str">
        <f>IF(MONTH(DATE(B$1,B$2,$A25))=B$2,VLOOKUP(WEEKDAY(DATE(B$1,B$2,$A25),2),Param!$F$2:$G$9,2,0)," ")</f>
        <v>Dim</v>
      </c>
      <c r="C25" s="18" t="str">
        <f>IF(OR(B25=" ",ISERROR(VLOOKUP(DATE(B$1,B$2,$A25),Param!$I:$J,2,0))),"",VLOOKUP(DATE(B$1,B$2,$A25),Param!$I:$J,2,0))</f>
        <v/>
      </c>
      <c r="D25" s="18" t="str">
        <f>IF(OR(B25=" ",ISERROR(VLOOKUP(DATE(B$1,B$2,$A25),'Compétitions'!$B$1:$D$157,1,0))),"",VLOOKUP("0-"&amp;DATE(B$1,B$2,$A25),'Compétitions'!$A$1:$D$157,4,0)&amp;" "&amp;VLOOKUP("0-"&amp;DATE(B$1,B$2,$A25),'Compétitions'!$A$1:$D$157,3,0))</f>
        <v/>
      </c>
      <c r="E25" s="18" t="str">
        <f>IF(OR(B25=" ",ISERROR(VLOOKUP(DATE(B$1,B$2,$A25),'Compétitions'!$B$1:$D$157,1,0))),"",VLOOKUP("1-"&amp;DATE(B$1,B$2,$A25),'Compétitions'!$A$1:$D$157,4,0)&amp;" "&amp;VLOOKUP("1-"&amp;DATE(B$1,B$2,$A25),'Compétitions'!$A$1:$D$157,3,0))</f>
        <v/>
      </c>
      <c r="F25" s="18" t="str">
        <f>IF(OR(B25=" ",ISERROR(VLOOKUP(DATE(B$1,B$2,$A25),'Compétitions'!$B$1:$D$157,1,0))),"",VLOOKUP("2-"&amp;DATE(B$1,B$2,$A25),'Compétitions'!$A$1:$D$157,4,0)&amp;" "&amp;VLOOKUP("2-"&amp;DATE(B$1,B$2,$A25),'Compétitions'!$A$1:$D$157,3,0))</f>
        <v/>
      </c>
      <c r="G25" s="18" t="str">
        <f>IF(MONTH(DATE(G$1,G$2,$A25))=G$2,VLOOKUP(WEEKDAY(DATE(G$1,G$2,$A25),2),Param!$F$2:$G$9,2,0)," ")</f>
        <v>Mar</v>
      </c>
      <c r="H25" s="18" t="str">
        <f>IF(OR(G25=" ",ISERROR(VLOOKUP(DATE(G$1,G$2,$A25),Param!$I:$J,2,0))),"",VLOOKUP(DATE(G$1,G$2,$A25),Param!$I:$J,2,0))</f>
        <v>V</v>
      </c>
      <c r="I25" s="18" t="str">
        <f>IF(OR(G25=" ",ISERROR(VLOOKUP(DATE(G$1,G$2,$A25),'Compétitions'!$B$1:$D$157,1,0))),"",VLOOKUP("0-"&amp;DATE(G$1,G$2,$A25),'Compétitions'!$A$1:$D$157,4,0)&amp;" "&amp;VLOOKUP("0-"&amp;DATE(G$1,G$2,$A25),'Compétitions'!$A$1:$D$157,3,0))</f>
        <v/>
      </c>
      <c r="J25" s="18" t="str">
        <f>IF(OR(G25=" ",ISERROR(VLOOKUP(DATE(G$1,G$2,$A25),'Compétitions'!$B$1:$D$157,1,0))),"",VLOOKUP("1-"&amp;DATE(G$1,G$2,$A25),'Compétitions'!$A$1:$D$157,4,0)&amp;" "&amp;VLOOKUP("1-"&amp;DATE(G$1,G$2,$A25),'Compétitions'!$A$1:$D$157,3,0))</f>
        <v/>
      </c>
      <c r="K25" s="18" t="str">
        <f>IF(OR(G25=" ",ISERROR(VLOOKUP(DATE(G$1,G$2,$A25),'Compétitions'!$B$1:$D$157,1,0))),"",VLOOKUP("2-"&amp;DATE(G$1,G$2,$A25),'Compétitions'!$A$1:$D$157,4,0)&amp;" "&amp;VLOOKUP("2-"&amp;DATE(G$1,G$2,$A25),'Compétitions'!$A$1:$D$157,3,0))</f>
        <v/>
      </c>
      <c r="L25" s="18" t="str">
        <f>IF(MONTH(DATE(L$1,L$2,$A25))=L$2,VLOOKUP(WEEKDAY(DATE(L$1,L$2,$A25),2),Param!$F$2:$G$9,2,0)," ")</f>
        <v>Ven</v>
      </c>
      <c r="M25" s="18" t="str">
        <f>IF(OR(L25=" ",ISERROR(VLOOKUP(DATE(L$1,L$2,$A25),Param!$I:$J,2,0))),"",VLOOKUP(DATE(L$1,L$2,$A25),Param!$I:$J,2,0))</f>
        <v/>
      </c>
      <c r="N25" s="18" t="str">
        <f>IF(OR(L25=" ",ISERROR(VLOOKUP(DATE(L$1,L$2,$A25),'Compétitions'!$B$1:$D$157,1,0))),"",VLOOKUP("0-"&amp;DATE(L$1,L$2,$A25),'Compétitions'!$A$1:$D$157,4,0)&amp;" "&amp;VLOOKUP("0-"&amp;DATE(L$1,L$2,$A25),'Compétitions'!$A$1:$D$157,3,0))</f>
        <v>#N/A</v>
      </c>
      <c r="O25" s="18" t="str">
        <f>IF(OR(L25=" ",ISERROR(VLOOKUP(DATE(L$1,L$2,$A25),'Compétitions'!$B$1:$D$157,1,0))),"",VLOOKUP("1-"&amp;DATE(L$1,L$2,$A25),'Compétitions'!$A$1:$D$157,4,0)&amp;" "&amp;VLOOKUP("1-"&amp;DATE(L$1,L$2,$A25),'Compétitions'!$A$1:$D$157,3,0))</f>
        <v>FFB TN3</v>
      </c>
      <c r="P25" s="18" t="str">
        <f>IF(OR(L25=" ",ISERROR(VLOOKUP(DATE(L$1,L$2,$A25),'Compétitions'!$B$1:$D$157,1,0))),"",VLOOKUP("2-"&amp;DATE(L$1,L$2,$A25),'Compétitions'!$A$1:$D$157,4,0)&amp;" "&amp;VLOOKUP("2-"&amp;DATE(L$1,L$2,$A25),'Compétitions'!$A$1:$D$157,3,0))</f>
        <v>#N/A</v>
      </c>
      <c r="Q25" s="18" t="str">
        <f>IF(MONTH(DATE(Q$1,Q$2,$A25))=Q$2,VLOOKUP(WEEKDAY(DATE(Q$1,Q$2,$A25),2),Param!$F$2:$G$9,2,0)," ")</f>
        <v>Dim</v>
      </c>
      <c r="R25" s="18" t="str">
        <f>IF(OR(Q25=" ",ISERROR(VLOOKUP(DATE(Q$1,Q$2,$A25),Param!$I:$J,2,0))),"",VLOOKUP(DATE(Q$1,Q$2,$A25),Param!$I:$J,2,0))</f>
        <v>V</v>
      </c>
      <c r="S25" s="18" t="str">
        <f>IF(OR(Q25=" ",ISERROR(VLOOKUP(DATE(Q$1,Q$2,$A25),'Compétitions'!$B$1:$D$157,1,0))),"",VLOOKUP("0-"&amp;DATE(Q$1,Q$2,$A25),'Compétitions'!$A$1:$D$157,4,0)&amp;" "&amp;VLOOKUP("0-"&amp;DATE(Q$1,Q$2,$A25),'Compétitions'!$A$1:$D$157,3,0))</f>
        <v/>
      </c>
      <c r="T25" s="18" t="str">
        <f>IF(OR(Q25=" ",ISERROR(VLOOKUP(DATE(Q$1,Q$2,$A25),'Compétitions'!$B$1:$D$157,1,0))),"",VLOOKUP("1-"&amp;DATE(Q$1,Q$2,$A25),'Compétitions'!$A$1:$D$157,4,0)&amp;" "&amp;VLOOKUP("1-"&amp;DATE(Q$1,Q$2,$A25),'Compétitions'!$A$1:$D$157,3,0))</f>
        <v/>
      </c>
      <c r="U25" s="18" t="str">
        <f>IF(OR(Q25=" ",ISERROR(VLOOKUP(DATE(Q$1,Q$2,$A25),'Compétitions'!$B$1:$D$157,1,0))),"",VLOOKUP("2-"&amp;DATE(Q$1,Q$2,$A25),'Compétitions'!$A$1:$D$157,4,0)&amp;" "&amp;VLOOKUP("2-"&amp;DATE(Q$1,Q$2,$A25),'Compétitions'!$A$1:$D$157,3,0))</f>
        <v/>
      </c>
      <c r="V25" s="18" t="str">
        <f>IF(MONTH(DATE(V$1,V$2,$A25))=V$2,VLOOKUP(WEEKDAY(DATE(V$1,V$2,$A25),2),Param!$F$2:$G$9,2,0)," ")</f>
        <v>Mer</v>
      </c>
      <c r="W25" s="18" t="str">
        <f>IF(OR(V25=" ",ISERROR(VLOOKUP(DATE(V$1,V$2,$A25),Param!$I:$J,2,0))),"",VLOOKUP(DATE(V$1,V$2,$A25),Param!$I:$J,2,0))</f>
        <v/>
      </c>
      <c r="X25" s="18" t="str">
        <f>IF(OR(V25=" ",ISERROR(VLOOKUP(DATE(V$1,V$2,$A25),'Compétitions'!$B$1:$D$157,1,0))),"",VLOOKUP("0-"&amp;DATE(V$1,V$2,$A25),'Compétitions'!$A$1:$D$157,4,0)&amp;" "&amp;VLOOKUP("0-"&amp;DATE(V$1,V$2,$A25),'Compétitions'!$A$1:$D$157,3,0))</f>
        <v/>
      </c>
      <c r="Y25" s="18" t="str">
        <f>IF(OR(V25=" ",ISERROR(VLOOKUP(DATE(V$1,V$2,$A25),'Compétitions'!$B$1:$D$157,1,0))),"",VLOOKUP("1-"&amp;DATE(V$1,V$2,$A25),'Compétitions'!$A$1:$D$157,4,0)&amp;" "&amp;VLOOKUP("1-"&amp;DATE(V$1,V$2,$A25),'Compétitions'!$A$1:$D$157,3,0))</f>
        <v/>
      </c>
      <c r="Z25" s="18" t="str">
        <f>IF(OR(V25=" ",ISERROR(VLOOKUP(DATE(V$1,V$2,$A25),'Compétitions'!$B$1:$D$157,1,0))),"",VLOOKUP("2-"&amp;DATE(V$1,V$2,$A25),'Compétitions'!$A$1:$D$157,4,0)&amp;" "&amp;VLOOKUP("2-"&amp;DATE(V$1,V$2,$A25),'Compétitions'!$A$1:$D$157,3,0))</f>
        <v/>
      </c>
      <c r="AA25" s="18" t="str">
        <f>IF(MONTH(DATE(AA$1,AA$2,$A25))=AA$2,VLOOKUP(WEEKDAY(DATE(AA$1,AA$2,$A25),2),Param!$F$2:$G$9,2,0)," ")</f>
        <v>Sam</v>
      </c>
      <c r="AB25" s="18" t="str">
        <f>IF(OR(AA25=" ",ISERROR(VLOOKUP(DATE(AA$1,AA$2,$A25),Param!$I:$J,2,0))),"",VLOOKUP(DATE(AA$1,AA$2,$A25),Param!$I:$J,2,0))</f>
        <v>V</v>
      </c>
      <c r="AC25" s="18" t="str">
        <f>IF(OR(AA25=" ",ISERROR(VLOOKUP(DATE(AA$1,AA$2,$A25),'Compétitions'!$B$1:$D$157,1,0))),"",VLOOKUP("0-"&amp;DATE(AA$1,AA$2,$A25),'Compétitions'!$A$1:$D$157,4,0)&amp;" "&amp;VLOOKUP("0-"&amp;DATE(AA$1,AA$2,$A25),'Compétitions'!$A$1:$D$157,3,0))</f>
        <v>FFB Scotch Double</v>
      </c>
      <c r="AD25" s="18" t="str">
        <f>IF(OR(AA25=" ",ISERROR(VLOOKUP(DATE(AA$1,AA$2,$A25),'Compétitions'!$B$1:$D$157,1,0))),"",VLOOKUP("1-"&amp;DATE(AA$1,AA$2,$A25),'Compétitions'!$A$1:$D$157,4,0)&amp;" "&amp;VLOOKUP("1-"&amp;DATE(AA$1,AA$2,$A25),'Compétitions'!$A$1:$D$157,3,0))</f>
        <v>FFB TN5</v>
      </c>
      <c r="AE25" s="18" t="str">
        <f>IF(OR(AA25=" ",ISERROR(VLOOKUP(DATE(AA$1,AA$2,$A25),'Compétitions'!$B$1:$D$157,1,0))),"",VLOOKUP("2-"&amp;DATE(AA$1,AA$2,$A25),'Compétitions'!$A$1:$D$157,4,0)&amp;" "&amp;VLOOKUP("2-"&amp;DATE(AA$1,AA$2,$A25),'Compétitions'!$A$1:$D$157,3,0))</f>
        <v>#N/A</v>
      </c>
      <c r="AF25" s="18" t="str">
        <f>IF(MONTH(DATE(AF$1,AF$2,$A25))=AF$2,VLOOKUP(WEEKDAY(DATE(AF$1,AF$2,$A25),2),Param!$F$2:$G$9,2,0)," ")</f>
        <v>Sam</v>
      </c>
      <c r="AG25" s="18" t="str">
        <f>IF(OR(AF25=" ",ISERROR(VLOOKUP(DATE(AF$1,AF$2,$A25),Param!$I:$J,2,0))),"",VLOOKUP(DATE(AF$1,AF$2,$A25),Param!$I:$J,2,0))</f>
        <v/>
      </c>
      <c r="AH25" s="18" t="str">
        <f>IF(OR(AF25=" ",ISERROR(VLOOKUP(DATE(AF$1,AF$2,$A25),'Compétitions'!$B$1:$D$157,1,0))),"",VLOOKUP("0-"&amp;DATE(AF$1,AF$2,$A25),'Compétitions'!$A$1:$D$157,4,0)&amp;" "&amp;VLOOKUP("0-"&amp;DATE(AF$1,AF$2,$A25),'Compétitions'!$A$1:$D$157,3,0))</f>
        <v>FFB TQ - Féminines</v>
      </c>
      <c r="AI25" s="18" t="str">
        <f>IF(OR(AF25=" ",ISERROR(VLOOKUP(DATE(AF$1,AF$2,$A25),'Compétitions'!$B$1:$D$157,1,0))),"",VLOOKUP("1-"&amp;DATE(AF$1,AF$2,$A25),'Compétitions'!$A$1:$D$157,4,0)&amp;" "&amp;VLOOKUP("1-"&amp;DATE(AF$1,AF$2,$A25),'Compétitions'!$A$1:$D$157,3,0))</f>
        <v>FFB TN6</v>
      </c>
      <c r="AJ25" s="18" t="str">
        <f>IF(OR(AF25=" ",ISERROR(VLOOKUP(DATE(AF$1,AF$2,$A25),'Compétitions'!$B$1:$D$157,1,0))),"",VLOOKUP("2-"&amp;DATE(AF$1,AF$2,$A25),'Compétitions'!$A$1:$D$157,4,0)&amp;" "&amp;VLOOKUP("2-"&amp;DATE(AF$1,AF$2,$A25),'Compétitions'!$A$1:$D$157,3,0))</f>
        <v>FFB TN2</v>
      </c>
      <c r="AK25" s="18" t="str">
        <f>IF(MONTH(DATE(AK$1,AK$2,$A25))=AK$2,VLOOKUP(WEEKDAY(DATE(AK$1,AK$2,$A25),2),Param!$F$2:$G$9,2,0)," ")</f>
        <v>Mar</v>
      </c>
      <c r="AL25" s="18" t="str">
        <f>IF(OR(AK25=" ",ISERROR(VLOOKUP(DATE(AK$1,AK$2,$A25),Param!$I:$J,2,0))),"",VLOOKUP(DATE(AK$1,AK$2,$A25),Param!$I:$J,2,0))</f>
        <v>VBC</v>
      </c>
      <c r="AM25" s="18" t="str">
        <f>IF(OR(AK25=" ",ISERROR(VLOOKUP(DATE(AK$1,AK$2,$A25),'Compétitions'!$B$1:$D$157,1,0))),"",VLOOKUP("0-"&amp;DATE(AK$1,AK$2,$A25),'Compétitions'!$A$1:$D$157,4,0)&amp;" "&amp;VLOOKUP("0-"&amp;DATE(AK$1,AK$2,$A25),'Compétitions'!$A$1:$D$157,3,0))</f>
        <v/>
      </c>
      <c r="AN25" s="18" t="str">
        <f>IF(OR(AK25=" ",ISERROR(VLOOKUP(DATE(AK$1,AK$2,$A25),'Compétitions'!$B$1:$D$157,1,0))),"",VLOOKUP("1-"&amp;DATE(AK$1,AK$2,$A25),'Compétitions'!$A$1:$D$157,4,0)&amp;" "&amp;VLOOKUP("1-"&amp;DATE(AK$1,AK$2,$A25),'Compétitions'!$A$1:$D$157,3,0))</f>
        <v/>
      </c>
      <c r="AO25" s="18" t="str">
        <f>IF(OR(AK25=" ",ISERROR(VLOOKUP(DATE(AK$1,AK$2,$A25),'Compétitions'!$B$1:$D$157,1,0))),"",VLOOKUP("2-"&amp;DATE(AK$1,AK$2,$A25),'Compétitions'!$A$1:$D$157,4,0)&amp;" "&amp;VLOOKUP("2-"&amp;DATE(AK$1,AK$2,$A25),'Compétitions'!$A$1:$D$157,3,0))</f>
        <v/>
      </c>
      <c r="AP25" s="18" t="str">
        <f>IF(MONTH(DATE(AP$1,AP$2,$A25))=AP$2,VLOOKUP(WEEKDAY(DATE(AP$1,AP$2,$A25),2),Param!$F$2:$G$9,2,0)," ")</f>
        <v>Jeu</v>
      </c>
      <c r="AQ25" s="18" t="str">
        <f>IF(OR(AP25=" ",ISERROR(VLOOKUP(DATE(AP$1,AP$2,$A25),Param!$I:$J,2,0))),"",VLOOKUP(DATE(AP$1,AP$2,$A25),Param!$I:$J,2,0))</f>
        <v/>
      </c>
      <c r="AR25" s="18" t="str">
        <f>IF(OR(AP25=" ",ISERROR(VLOOKUP(DATE(AP$1,AP$2,$A25),'Compétitions'!$B$1:$D$157,1,0))),"",VLOOKUP("0-"&amp;DATE(AP$1,AP$2,$A25),'Compétitions'!$A$1:$D$157,4,0)&amp;" "&amp;VLOOKUP("0-"&amp;DATE(AP$1,AP$2,$A25),'Compétitions'!$A$1:$D$157,3,0))</f>
        <v/>
      </c>
      <c r="AS25" s="18" t="str">
        <f>IF(OR(AP25=" ",ISERROR(VLOOKUP(DATE(AP$1,AP$2,$A25),'Compétitions'!$B$1:$D$157,1,0))),"",VLOOKUP("1-"&amp;DATE(AP$1,AP$2,$A25),'Compétitions'!$A$1:$D$157,4,0)&amp;" "&amp;VLOOKUP("1-"&amp;DATE(AP$1,AP$2,$A25),'Compétitions'!$A$1:$D$157,3,0))</f>
        <v/>
      </c>
      <c r="AT25" s="18" t="str">
        <f>IF(OR(AP25=" ",ISERROR(VLOOKUP(DATE(AP$1,AP$2,$A25),'Compétitions'!$B$1:$D$157,1,0))),"",VLOOKUP("2-"&amp;DATE(AP$1,AP$2,$A25),'Compétitions'!$A$1:$D$157,4,0)&amp;" "&amp;VLOOKUP("2-"&amp;DATE(AP$1,AP$2,$A25),'Compétitions'!$A$1:$D$157,3,0))</f>
        <v/>
      </c>
      <c r="AU25" s="18" t="str">
        <f>IF(MONTH(DATE(AU$1,AU$2,$A25))=AU$2,VLOOKUP(WEEKDAY(DATE(AU$1,AU$2,$A25),2),Param!$F$2:$G$9,2,0)," ")</f>
        <v>Dim</v>
      </c>
      <c r="AV25" s="18" t="str">
        <f>IF(OR(AU25=" ",ISERROR(VLOOKUP(DATE(AU$1,AU$2,$A25),Param!$I:$J,2,0))),"",VLOOKUP(DATE(AU$1,AU$2,$A25),Param!$I:$J,2,0))</f>
        <v/>
      </c>
      <c r="AW25" s="18" t="str">
        <f>IF(OR(AU25=" ",ISERROR(VLOOKUP(DATE(AU$1,AU$2,$A25),'Compétitions'!$B$1:$D$157,1,0))),"",VLOOKUP("0-"&amp;DATE(AU$1,AU$2,$A25),'Compétitions'!$A$1:$D$157,4,0)&amp;" "&amp;VLOOKUP("0-"&amp;DATE(AU$1,AU$2,$A25),'Compétitions'!$A$1:$D$157,3,0))</f>
        <v>#N/A</v>
      </c>
      <c r="AX25" s="18" t="str">
        <f>IF(OR(AU25=" ",ISERROR(VLOOKUP(DATE(AU$1,AU$2,$A25),'Compétitions'!$B$1:$D$157,1,0))),"",VLOOKUP("1-"&amp;DATE(AU$1,AU$2,$A25),'Compétitions'!$A$1:$D$157,4,0)&amp;" "&amp;VLOOKUP("1-"&amp;DATE(AU$1,AU$2,$A25),'Compétitions'!$A$1:$D$157,3,0))</f>
        <v>#N/A</v>
      </c>
      <c r="AY25" s="18" t="str">
        <f>IF(OR(AU25=" ",ISERROR(VLOOKUP(DATE(AU$1,AU$2,$A25),'Compétitions'!$B$1:$D$157,1,0))),"",VLOOKUP("2-"&amp;DATE(AU$1,AU$2,$A25),'Compétitions'!$A$1:$D$157,4,0)&amp;" "&amp;VLOOKUP("2-"&amp;DATE(AU$1,AU$2,$A25),'Compétitions'!$A$1:$D$157,3,0))</f>
        <v>FFB FF Masters</v>
      </c>
      <c r="AZ25" s="6"/>
      <c r="BA25" s="6"/>
      <c r="BB25" s="24" t="s">
        <v>29</v>
      </c>
      <c r="BC25" s="6" t="s">
        <v>30</v>
      </c>
      <c r="BD25" s="6"/>
      <c r="BE25" s="6"/>
      <c r="BF25" s="6"/>
      <c r="BG25" s="23"/>
    </row>
    <row r="26" ht="28.5" customHeight="1">
      <c r="A26" s="12">
        <v>22.0</v>
      </c>
      <c r="B26" s="17" t="str">
        <f>IF(MONTH(DATE(B$1,B$2,$A26))=B$2,VLOOKUP(WEEKDAY(DATE(B$1,B$2,$A26),2),Param!$F$2:$G$9,2,0)," ")</f>
        <v>Lun</v>
      </c>
      <c r="C26" s="18" t="str">
        <f>IF(OR(B26=" ",ISERROR(VLOOKUP(DATE(B$1,B$2,$A26),Param!$I:$J,2,0))),"",VLOOKUP(DATE(B$1,B$2,$A26),Param!$I:$J,2,0))</f>
        <v/>
      </c>
      <c r="D26" s="18" t="str">
        <f>IF(OR(B26=" ",ISERROR(VLOOKUP(DATE(B$1,B$2,$A26),'Compétitions'!$B$1:$D$157,1,0))),"",VLOOKUP("0-"&amp;DATE(B$1,B$2,$A26),'Compétitions'!$A$1:$D$157,4,0)&amp;" "&amp;VLOOKUP("0-"&amp;DATE(B$1,B$2,$A26),'Compétitions'!$A$1:$D$157,3,0))</f>
        <v/>
      </c>
      <c r="E26" s="18" t="str">
        <f>IF(OR(B26=" ",ISERROR(VLOOKUP(DATE(B$1,B$2,$A26),'Compétitions'!$B$1:$D$157,1,0))),"",VLOOKUP("1-"&amp;DATE(B$1,B$2,$A26),'Compétitions'!$A$1:$D$157,4,0)&amp;" "&amp;VLOOKUP("1-"&amp;DATE(B$1,B$2,$A26),'Compétitions'!$A$1:$D$157,3,0))</f>
        <v/>
      </c>
      <c r="F26" s="18" t="str">
        <f>IF(OR(B26=" ",ISERROR(VLOOKUP(DATE(B$1,B$2,$A26),'Compétitions'!$B$1:$D$157,1,0))),"",VLOOKUP("2-"&amp;DATE(B$1,B$2,$A26),'Compétitions'!$A$1:$D$157,4,0)&amp;" "&amp;VLOOKUP("2-"&amp;DATE(B$1,B$2,$A26),'Compétitions'!$A$1:$D$157,3,0))</f>
        <v/>
      </c>
      <c r="G26" s="18" t="str">
        <f>IF(MONTH(DATE(G$1,G$2,$A26))=G$2,VLOOKUP(WEEKDAY(DATE(G$1,G$2,$A26),2),Param!$F$2:$G$9,2,0)," ")</f>
        <v>Mer</v>
      </c>
      <c r="H26" s="18" t="str">
        <f>IF(OR(G26=" ",ISERROR(VLOOKUP(DATE(G$1,G$2,$A26),Param!$I:$J,2,0))),"",VLOOKUP(DATE(G$1,G$2,$A26),Param!$I:$J,2,0))</f>
        <v>V</v>
      </c>
      <c r="I26" s="18" t="str">
        <f>IF(OR(G26=" ",ISERROR(VLOOKUP(DATE(G$1,G$2,$A26),'Compétitions'!$B$1:$D$157,1,0))),"",VLOOKUP("0-"&amp;DATE(G$1,G$2,$A26),'Compétitions'!$A$1:$D$157,4,0)&amp;" "&amp;VLOOKUP("0-"&amp;DATE(G$1,G$2,$A26),'Compétitions'!$A$1:$D$157,3,0))</f>
        <v/>
      </c>
      <c r="J26" s="18" t="str">
        <f>IF(OR(G26=" ",ISERROR(VLOOKUP(DATE(G$1,G$2,$A26),'Compétitions'!$B$1:$D$157,1,0))),"",VLOOKUP("1-"&amp;DATE(G$1,G$2,$A26),'Compétitions'!$A$1:$D$157,4,0)&amp;" "&amp;VLOOKUP("1-"&amp;DATE(G$1,G$2,$A26),'Compétitions'!$A$1:$D$157,3,0))</f>
        <v/>
      </c>
      <c r="K26" s="18" t="str">
        <f>IF(OR(G26=" ",ISERROR(VLOOKUP(DATE(G$1,G$2,$A26),'Compétitions'!$B$1:$D$157,1,0))),"",VLOOKUP("2-"&amp;DATE(G$1,G$2,$A26),'Compétitions'!$A$1:$D$157,4,0)&amp;" "&amp;VLOOKUP("2-"&amp;DATE(G$1,G$2,$A26),'Compétitions'!$A$1:$D$157,3,0))</f>
        <v/>
      </c>
      <c r="L26" s="18" t="str">
        <f>IF(MONTH(DATE(L$1,L$2,$A26))=L$2,VLOOKUP(WEEKDAY(DATE(L$1,L$2,$A26),2),Param!$F$2:$G$9,2,0)," ")</f>
        <v>Sam</v>
      </c>
      <c r="M26" s="18" t="str">
        <f>IF(OR(L26=" ",ISERROR(VLOOKUP(DATE(L$1,L$2,$A26),Param!$I:$J,2,0))),"",VLOOKUP(DATE(L$1,L$2,$A26),Param!$I:$J,2,0))</f>
        <v/>
      </c>
      <c r="N26" s="18" t="str">
        <f>IF(OR(L26=" ",ISERROR(VLOOKUP(DATE(L$1,L$2,$A26),'Compétitions'!$B$1:$D$157,1,0))),"",VLOOKUP("0-"&amp;DATE(L$1,L$2,$A26),'Compétitions'!$A$1:$D$157,4,0)&amp;" "&amp;VLOOKUP("0-"&amp;DATE(L$1,L$2,$A26),'Compétitions'!$A$1:$D$157,3,0))</f>
        <v>#N/A</v>
      </c>
      <c r="O26" s="18" t="str">
        <f>IF(OR(L26=" ",ISERROR(VLOOKUP(DATE(L$1,L$2,$A26),'Compétitions'!$B$1:$D$157,1,0))),"",VLOOKUP("1-"&amp;DATE(L$1,L$2,$A26),'Compétitions'!$A$1:$D$157,4,0)&amp;" "&amp;VLOOKUP("1-"&amp;DATE(L$1,L$2,$A26),'Compétitions'!$A$1:$D$157,3,0))</f>
        <v>FFB TN3</v>
      </c>
      <c r="P26" s="18" t="str">
        <f>IF(OR(L26=" ",ISERROR(VLOOKUP(DATE(L$1,L$2,$A26),'Compétitions'!$B$1:$D$157,1,0))),"",VLOOKUP("2-"&amp;DATE(L$1,L$2,$A26),'Compétitions'!$A$1:$D$157,4,0)&amp;" "&amp;VLOOKUP("2-"&amp;DATE(L$1,L$2,$A26),'Compétitions'!$A$1:$D$157,3,0))</f>
        <v>#N/A</v>
      </c>
      <c r="Q26" s="18" t="str">
        <f>IF(MONTH(DATE(Q$1,Q$2,$A26))=Q$2,VLOOKUP(WEEKDAY(DATE(Q$1,Q$2,$A26),2),Param!$F$2:$G$9,2,0)," ")</f>
        <v>Lun</v>
      </c>
      <c r="R26" s="18" t="str">
        <f>IF(OR(Q26=" ",ISERROR(VLOOKUP(DATE(Q$1,Q$2,$A26),Param!$I:$J,2,0))),"",VLOOKUP(DATE(Q$1,Q$2,$A26),Param!$I:$J,2,0))</f>
        <v>V</v>
      </c>
      <c r="S26" s="18" t="str">
        <f>IF(OR(Q26=" ",ISERROR(VLOOKUP(DATE(Q$1,Q$2,$A26),'Compétitions'!$B$1:$D$157,1,0))),"",VLOOKUP("0-"&amp;DATE(Q$1,Q$2,$A26),'Compétitions'!$A$1:$D$157,4,0)&amp;" "&amp;VLOOKUP("0-"&amp;DATE(Q$1,Q$2,$A26),'Compétitions'!$A$1:$D$157,3,0))</f>
        <v/>
      </c>
      <c r="T26" s="18" t="str">
        <f>IF(OR(Q26=" ",ISERROR(VLOOKUP(DATE(Q$1,Q$2,$A26),'Compétitions'!$B$1:$D$157,1,0))),"",VLOOKUP("1-"&amp;DATE(Q$1,Q$2,$A26),'Compétitions'!$A$1:$D$157,4,0)&amp;" "&amp;VLOOKUP("1-"&amp;DATE(Q$1,Q$2,$A26),'Compétitions'!$A$1:$D$157,3,0))</f>
        <v/>
      </c>
      <c r="U26" s="18" t="str">
        <f>IF(OR(Q26=" ",ISERROR(VLOOKUP(DATE(Q$1,Q$2,$A26),'Compétitions'!$B$1:$D$157,1,0))),"",VLOOKUP("2-"&amp;DATE(Q$1,Q$2,$A26),'Compétitions'!$A$1:$D$157,4,0)&amp;" "&amp;VLOOKUP("2-"&amp;DATE(Q$1,Q$2,$A26),'Compétitions'!$A$1:$D$157,3,0))</f>
        <v/>
      </c>
      <c r="V26" s="18" t="str">
        <f>IF(MONTH(DATE(V$1,V$2,$A26))=V$2,VLOOKUP(WEEKDAY(DATE(V$1,V$2,$A26),2),Param!$F$2:$G$9,2,0)," ")</f>
        <v>Jeu</v>
      </c>
      <c r="W26" s="18" t="str">
        <f>IF(OR(V26=" ",ISERROR(VLOOKUP(DATE(V$1,V$2,$A26),Param!$I:$J,2,0))),"",VLOOKUP(DATE(V$1,V$2,$A26),Param!$I:$J,2,0))</f>
        <v/>
      </c>
      <c r="X26" s="18" t="str">
        <f>IF(OR(V26=" ",ISERROR(VLOOKUP(DATE(V$1,V$2,$A26),'Compétitions'!$B$1:$D$157,1,0))),"",VLOOKUP("0-"&amp;DATE(V$1,V$2,$A26),'Compétitions'!$A$1:$D$157,4,0)&amp;" "&amp;VLOOKUP("0-"&amp;DATE(V$1,V$2,$A26),'Compétitions'!$A$1:$D$157,3,0))</f>
        <v/>
      </c>
      <c r="Y26" s="18" t="str">
        <f>IF(OR(V26=" ",ISERROR(VLOOKUP(DATE(V$1,V$2,$A26),'Compétitions'!$B$1:$D$157,1,0))),"",VLOOKUP("1-"&amp;DATE(V$1,V$2,$A26),'Compétitions'!$A$1:$D$157,4,0)&amp;" "&amp;VLOOKUP("1-"&amp;DATE(V$1,V$2,$A26),'Compétitions'!$A$1:$D$157,3,0))</f>
        <v/>
      </c>
      <c r="Z26" s="18" t="str">
        <f>IF(OR(V26=" ",ISERROR(VLOOKUP(DATE(V$1,V$2,$A26),'Compétitions'!$B$1:$D$157,1,0))),"",VLOOKUP("2-"&amp;DATE(V$1,V$2,$A26),'Compétitions'!$A$1:$D$157,4,0)&amp;" "&amp;VLOOKUP("2-"&amp;DATE(V$1,V$2,$A26),'Compétitions'!$A$1:$D$157,3,0))</f>
        <v/>
      </c>
      <c r="AA26" s="18" t="str">
        <f>IF(MONTH(DATE(AA$1,AA$2,$A26))=AA$2,VLOOKUP(WEEKDAY(DATE(AA$1,AA$2,$A26),2),Param!$F$2:$G$9,2,0)," ")</f>
        <v>Dim</v>
      </c>
      <c r="AB26" s="18" t="str">
        <f>IF(OR(AA26=" ",ISERROR(VLOOKUP(DATE(AA$1,AA$2,$A26),Param!$I:$J,2,0))),"",VLOOKUP(DATE(AA$1,AA$2,$A26),Param!$I:$J,2,0))</f>
        <v>V</v>
      </c>
      <c r="AC26" s="18" t="str">
        <f>IF(OR(AA26=" ",ISERROR(VLOOKUP(DATE(AA$1,AA$2,$A26),'Compétitions'!$B$1:$D$157,1,0))),"",VLOOKUP("0-"&amp;DATE(AA$1,AA$2,$A26),'Compétitions'!$A$1:$D$157,4,0)&amp;" "&amp;VLOOKUP("0-"&amp;DATE(AA$1,AA$2,$A26),'Compétitions'!$A$1:$D$157,3,0))</f>
        <v>FFB Scotch Double</v>
      </c>
      <c r="AD26" s="18" t="str">
        <f>IF(OR(AA26=" ",ISERROR(VLOOKUP(DATE(AA$1,AA$2,$A26),'Compétitions'!$B$1:$D$157,1,0))),"",VLOOKUP("1-"&amp;DATE(AA$1,AA$2,$A26),'Compétitions'!$A$1:$D$157,4,0)&amp;" "&amp;VLOOKUP("1-"&amp;DATE(AA$1,AA$2,$A26),'Compétitions'!$A$1:$D$157,3,0))</f>
        <v>FFB TN5</v>
      </c>
      <c r="AE26" s="18" t="str">
        <f>IF(OR(AA26=" ",ISERROR(VLOOKUP(DATE(AA$1,AA$2,$A26),'Compétitions'!$B$1:$D$157,1,0))),"",VLOOKUP("2-"&amp;DATE(AA$1,AA$2,$A26),'Compétitions'!$A$1:$D$157,4,0)&amp;" "&amp;VLOOKUP("2-"&amp;DATE(AA$1,AA$2,$A26),'Compétitions'!$A$1:$D$157,3,0))</f>
        <v>#N/A</v>
      </c>
      <c r="AF26" s="18" t="str">
        <f>IF(MONTH(DATE(AF$1,AF$2,$A26))=AF$2,VLOOKUP(WEEKDAY(DATE(AF$1,AF$2,$A26),2),Param!$F$2:$G$9,2,0)," ")</f>
        <v>Dim</v>
      </c>
      <c r="AG26" s="18" t="str">
        <f>IF(OR(AF26=" ",ISERROR(VLOOKUP(DATE(AF$1,AF$2,$A26),Param!$I:$J,2,0))),"",VLOOKUP(DATE(AF$1,AF$2,$A26),Param!$I:$J,2,0))</f>
        <v/>
      </c>
      <c r="AH26" s="18" t="str">
        <f>IF(OR(AF26=" ",ISERROR(VLOOKUP(DATE(AF$1,AF$2,$A26),'Compétitions'!$B$1:$D$157,1,0))),"",VLOOKUP("0-"&amp;DATE(AF$1,AF$2,$A26),'Compétitions'!$A$1:$D$157,4,0)&amp;" "&amp;VLOOKUP("0-"&amp;DATE(AF$1,AF$2,$A26),'Compétitions'!$A$1:$D$157,3,0))</f>
        <v>FFB TQ - Féminines</v>
      </c>
      <c r="AI26" s="18" t="str">
        <f>IF(OR(AF26=" ",ISERROR(VLOOKUP(DATE(AF$1,AF$2,$A26),'Compétitions'!$B$1:$D$157,1,0))),"",VLOOKUP("1-"&amp;DATE(AF$1,AF$2,$A26),'Compétitions'!$A$1:$D$157,4,0)&amp;" "&amp;VLOOKUP("1-"&amp;DATE(AF$1,AF$2,$A26),'Compétitions'!$A$1:$D$157,3,0))</f>
        <v>FFB TN6</v>
      </c>
      <c r="AJ26" s="18" t="str">
        <f>IF(OR(AF26=" ",ISERROR(VLOOKUP(DATE(AF$1,AF$2,$A26),'Compétitions'!$B$1:$D$157,1,0))),"",VLOOKUP("2-"&amp;DATE(AF$1,AF$2,$A26),'Compétitions'!$A$1:$D$157,4,0)&amp;" "&amp;VLOOKUP("2-"&amp;DATE(AF$1,AF$2,$A26),'Compétitions'!$A$1:$D$157,3,0))</f>
        <v>FFB TN2</v>
      </c>
      <c r="AK26" s="18" t="str">
        <f>IF(MONTH(DATE(AK$1,AK$2,$A26))=AK$2,VLOOKUP(WEEKDAY(DATE(AK$1,AK$2,$A26),2),Param!$F$2:$G$9,2,0)," ")</f>
        <v>Mer</v>
      </c>
      <c r="AL26" s="18" t="str">
        <f>IF(OR(AK26=" ",ISERROR(VLOOKUP(DATE(AK$1,AK$2,$A26),Param!$I:$J,2,0))),"",VLOOKUP(DATE(AK$1,AK$2,$A26),Param!$I:$J,2,0))</f>
        <v>VBC</v>
      </c>
      <c r="AM26" s="18" t="str">
        <f>IF(OR(AK26=" ",ISERROR(VLOOKUP(DATE(AK$1,AK$2,$A26),'Compétitions'!$B$1:$D$157,1,0))),"",VLOOKUP("0-"&amp;DATE(AK$1,AK$2,$A26),'Compétitions'!$A$1:$D$157,4,0)&amp;" "&amp;VLOOKUP("0-"&amp;DATE(AK$1,AK$2,$A26),'Compétitions'!$A$1:$D$157,3,0))</f>
        <v/>
      </c>
      <c r="AN26" s="18" t="str">
        <f>IF(OR(AK26=" ",ISERROR(VLOOKUP(DATE(AK$1,AK$2,$A26),'Compétitions'!$B$1:$D$157,1,0))),"",VLOOKUP("1-"&amp;DATE(AK$1,AK$2,$A26),'Compétitions'!$A$1:$D$157,4,0)&amp;" "&amp;VLOOKUP("1-"&amp;DATE(AK$1,AK$2,$A26),'Compétitions'!$A$1:$D$157,3,0))</f>
        <v/>
      </c>
      <c r="AO26" s="18" t="str">
        <f>IF(OR(AK26=" ",ISERROR(VLOOKUP(DATE(AK$1,AK$2,$A26),'Compétitions'!$B$1:$D$157,1,0))),"",VLOOKUP("2-"&amp;DATE(AK$1,AK$2,$A26),'Compétitions'!$A$1:$D$157,4,0)&amp;" "&amp;VLOOKUP("2-"&amp;DATE(AK$1,AK$2,$A26),'Compétitions'!$A$1:$D$157,3,0))</f>
        <v/>
      </c>
      <c r="AP26" s="18" t="str">
        <f>IF(MONTH(DATE(AP$1,AP$2,$A26))=AP$2,VLOOKUP(WEEKDAY(DATE(AP$1,AP$2,$A26),2),Param!$F$2:$G$9,2,0)," ")</f>
        <v>Ven</v>
      </c>
      <c r="AQ26" s="18" t="str">
        <f>IF(OR(AP26=" ",ISERROR(VLOOKUP(DATE(AP$1,AP$2,$A26),Param!$I:$J,2,0))),"",VLOOKUP(DATE(AP$1,AP$2,$A26),Param!$I:$J,2,0))</f>
        <v/>
      </c>
      <c r="AR26" s="18" t="str">
        <f>IF(OR(AP26=" ",ISERROR(VLOOKUP(DATE(AP$1,AP$2,$A26),'Compétitions'!$B$1:$D$157,1,0))),"",VLOOKUP("0-"&amp;DATE(AP$1,AP$2,$A26),'Compétitions'!$A$1:$D$157,4,0)&amp;" "&amp;VLOOKUP("0-"&amp;DATE(AP$1,AP$2,$A26),'Compétitions'!$A$1:$D$157,3,0))</f>
        <v/>
      </c>
      <c r="AS26" s="18" t="str">
        <f>IF(OR(AP26=" ",ISERROR(VLOOKUP(DATE(AP$1,AP$2,$A26),'Compétitions'!$B$1:$D$157,1,0))),"",VLOOKUP("1-"&amp;DATE(AP$1,AP$2,$A26),'Compétitions'!$A$1:$D$157,4,0)&amp;" "&amp;VLOOKUP("1-"&amp;DATE(AP$1,AP$2,$A26),'Compétitions'!$A$1:$D$157,3,0))</f>
        <v/>
      </c>
      <c r="AT26" s="18" t="str">
        <f>IF(OR(AP26=" ",ISERROR(VLOOKUP(DATE(AP$1,AP$2,$A26),'Compétitions'!$B$1:$D$157,1,0))),"",VLOOKUP("2-"&amp;DATE(AP$1,AP$2,$A26),'Compétitions'!$A$1:$D$157,4,0)&amp;" "&amp;VLOOKUP("2-"&amp;DATE(AP$1,AP$2,$A26),'Compétitions'!$A$1:$D$157,3,0))</f>
        <v/>
      </c>
      <c r="AU26" s="18" t="str">
        <f>IF(MONTH(DATE(AU$1,AU$2,$A26))=AU$2,VLOOKUP(WEEKDAY(DATE(AU$1,AU$2,$A26),2),Param!$F$2:$G$9,2,0)," ")</f>
        <v>Lun</v>
      </c>
      <c r="AV26" s="18" t="str">
        <f>IF(OR(AU26=" ",ISERROR(VLOOKUP(DATE(AU$1,AU$2,$A26),Param!$I:$J,2,0))),"",VLOOKUP(DATE(AU$1,AU$2,$A26),Param!$I:$J,2,0))</f>
        <v/>
      </c>
      <c r="AW26" s="18" t="str">
        <f>IF(OR(AU26=" ",ISERROR(VLOOKUP(DATE(AU$1,AU$2,$A26),'Compétitions'!$B$1:$D$157,1,0))),"",VLOOKUP("0-"&amp;DATE(AU$1,AU$2,$A26),'Compétitions'!$A$1:$D$157,4,0)&amp;" "&amp;VLOOKUP("0-"&amp;DATE(AU$1,AU$2,$A26),'Compétitions'!$A$1:$D$157,3,0))</f>
        <v/>
      </c>
      <c r="AX26" s="18" t="str">
        <f>IF(OR(AU26=" ",ISERROR(VLOOKUP(DATE(AU$1,AU$2,$A26),'Compétitions'!$B$1:$D$157,1,0))),"",VLOOKUP("1-"&amp;DATE(AU$1,AU$2,$A26),'Compétitions'!$A$1:$D$157,4,0)&amp;" "&amp;VLOOKUP("1-"&amp;DATE(AU$1,AU$2,$A26),'Compétitions'!$A$1:$D$157,3,0))</f>
        <v/>
      </c>
      <c r="AY26" s="18" t="str">
        <f>IF(OR(AU26=" ",ISERROR(VLOOKUP(DATE(AU$1,AU$2,$A26),'Compétitions'!$B$1:$D$157,1,0))),"",VLOOKUP("2-"&amp;DATE(AU$1,AU$2,$A26),'Compétitions'!$A$1:$D$157,4,0)&amp;" "&amp;VLOOKUP("2-"&amp;DATE(AU$1,AU$2,$A26),'Compétitions'!$A$1:$D$157,3,0))</f>
        <v/>
      </c>
      <c r="AZ26" s="6"/>
      <c r="BA26" s="6"/>
      <c r="BB26" s="24" t="s">
        <v>31</v>
      </c>
      <c r="BC26" s="6" t="s">
        <v>32</v>
      </c>
      <c r="BD26" s="6"/>
      <c r="BE26" s="6"/>
      <c r="BF26" s="6"/>
      <c r="BG26" s="23"/>
    </row>
    <row r="27" ht="28.5" customHeight="1">
      <c r="A27" s="12">
        <v>23.0</v>
      </c>
      <c r="B27" s="17" t="str">
        <f>IF(MONTH(DATE(B$1,B$2,$A27))=B$2,VLOOKUP(WEEKDAY(DATE(B$1,B$2,$A27),2),Param!$F$2:$G$9,2,0)," ")</f>
        <v>Mar</v>
      </c>
      <c r="C27" s="18" t="str">
        <f>IF(OR(B27=" ",ISERROR(VLOOKUP(DATE(B$1,B$2,$A27),Param!$I:$J,2,0))),"",VLOOKUP(DATE(B$1,B$2,$A27),Param!$I:$J,2,0))</f>
        <v/>
      </c>
      <c r="D27" s="18" t="str">
        <f>IF(OR(B27=" ",ISERROR(VLOOKUP(DATE(B$1,B$2,$A27),'Compétitions'!$B$1:$D$157,1,0))),"",VLOOKUP("0-"&amp;DATE(B$1,B$2,$A27),'Compétitions'!$A$1:$D$157,4,0)&amp;" "&amp;VLOOKUP("0-"&amp;DATE(B$1,B$2,$A27),'Compétitions'!$A$1:$D$157,3,0))</f>
        <v/>
      </c>
      <c r="E27" s="18" t="str">
        <f>IF(OR(B27=" ",ISERROR(VLOOKUP(DATE(B$1,B$2,$A27),'Compétitions'!$B$1:$D$157,1,0))),"",VLOOKUP("1-"&amp;DATE(B$1,B$2,$A27),'Compétitions'!$A$1:$D$157,4,0)&amp;" "&amp;VLOOKUP("1-"&amp;DATE(B$1,B$2,$A27),'Compétitions'!$A$1:$D$157,3,0))</f>
        <v/>
      </c>
      <c r="F27" s="18" t="str">
        <f>IF(OR(B27=" ",ISERROR(VLOOKUP(DATE(B$1,B$2,$A27),'Compétitions'!$B$1:$D$157,1,0))),"",VLOOKUP("2-"&amp;DATE(B$1,B$2,$A27),'Compétitions'!$A$1:$D$157,4,0)&amp;" "&amp;VLOOKUP("2-"&amp;DATE(B$1,B$2,$A27),'Compétitions'!$A$1:$D$157,3,0))</f>
        <v/>
      </c>
      <c r="G27" s="18" t="str">
        <f>IF(MONTH(DATE(G$1,G$2,$A27))=G$2,VLOOKUP(WEEKDAY(DATE(G$1,G$2,$A27),2),Param!$F$2:$G$9,2,0)," ")</f>
        <v>Jeu</v>
      </c>
      <c r="H27" s="18" t="str">
        <f>IF(OR(G27=" ",ISERROR(VLOOKUP(DATE(G$1,G$2,$A27),Param!$I:$J,2,0))),"",VLOOKUP(DATE(G$1,G$2,$A27),Param!$I:$J,2,0))</f>
        <v>V</v>
      </c>
      <c r="I27" s="18" t="str">
        <f>IF(OR(G27=" ",ISERROR(VLOOKUP(DATE(G$1,G$2,$A27),'Compétitions'!$B$1:$D$157,1,0))),"",VLOOKUP("0-"&amp;DATE(G$1,G$2,$A27),'Compétitions'!$A$1:$D$157,4,0)&amp;" "&amp;VLOOKUP("0-"&amp;DATE(G$1,G$2,$A27),'Compétitions'!$A$1:$D$157,3,0))</f>
        <v/>
      </c>
      <c r="J27" s="18" t="str">
        <f>IF(OR(G27=" ",ISERROR(VLOOKUP(DATE(G$1,G$2,$A27),'Compétitions'!$B$1:$D$157,1,0))),"",VLOOKUP("1-"&amp;DATE(G$1,G$2,$A27),'Compétitions'!$A$1:$D$157,4,0)&amp;" "&amp;VLOOKUP("1-"&amp;DATE(G$1,G$2,$A27),'Compétitions'!$A$1:$D$157,3,0))</f>
        <v/>
      </c>
      <c r="K27" s="18" t="str">
        <f>IF(OR(G27=" ",ISERROR(VLOOKUP(DATE(G$1,G$2,$A27),'Compétitions'!$B$1:$D$157,1,0))),"",VLOOKUP("2-"&amp;DATE(G$1,G$2,$A27),'Compétitions'!$A$1:$D$157,4,0)&amp;" "&amp;VLOOKUP("2-"&amp;DATE(G$1,G$2,$A27),'Compétitions'!$A$1:$D$157,3,0))</f>
        <v/>
      </c>
      <c r="L27" s="18" t="str">
        <f>IF(MONTH(DATE(L$1,L$2,$A27))=L$2,VLOOKUP(WEEKDAY(DATE(L$1,L$2,$A27),2),Param!$F$2:$G$9,2,0)," ")</f>
        <v>Dim</v>
      </c>
      <c r="M27" s="18" t="str">
        <f>IF(OR(L27=" ",ISERROR(VLOOKUP(DATE(L$1,L$2,$A27),Param!$I:$J,2,0))),"",VLOOKUP(DATE(L$1,L$2,$A27),Param!$I:$J,2,0))</f>
        <v/>
      </c>
      <c r="N27" s="18" t="str">
        <f>IF(OR(L27=" ",ISERROR(VLOOKUP(DATE(L$1,L$2,$A27),'Compétitions'!$B$1:$D$157,1,0))),"",VLOOKUP("0-"&amp;DATE(L$1,L$2,$A27),'Compétitions'!$A$1:$D$157,4,0)&amp;" "&amp;VLOOKUP("0-"&amp;DATE(L$1,L$2,$A27),'Compétitions'!$A$1:$D$157,3,0))</f>
        <v>#N/A</v>
      </c>
      <c r="O27" s="18" t="str">
        <f>IF(OR(L27=" ",ISERROR(VLOOKUP(DATE(L$1,L$2,$A27),'Compétitions'!$B$1:$D$157,1,0))),"",VLOOKUP("1-"&amp;DATE(L$1,L$2,$A27),'Compétitions'!$A$1:$D$157,4,0)&amp;" "&amp;VLOOKUP("1-"&amp;DATE(L$1,L$2,$A27),'Compétitions'!$A$1:$D$157,3,0))</f>
        <v>FFB TN3</v>
      </c>
      <c r="P27" s="18" t="str">
        <f>IF(OR(L27=" ",ISERROR(VLOOKUP(DATE(L$1,L$2,$A27),'Compétitions'!$B$1:$D$157,1,0))),"",VLOOKUP("2-"&amp;DATE(L$1,L$2,$A27),'Compétitions'!$A$1:$D$157,4,0)&amp;" "&amp;VLOOKUP("2-"&amp;DATE(L$1,L$2,$A27),'Compétitions'!$A$1:$D$157,3,0))</f>
        <v>#N/A</v>
      </c>
      <c r="Q27" s="18" t="str">
        <f>IF(MONTH(DATE(Q$1,Q$2,$A27))=Q$2,VLOOKUP(WEEKDAY(DATE(Q$1,Q$2,$A27),2),Param!$F$2:$G$9,2,0)," ")</f>
        <v>Mar</v>
      </c>
      <c r="R27" s="18" t="str">
        <f>IF(OR(Q27=" ",ISERROR(VLOOKUP(DATE(Q$1,Q$2,$A27),Param!$I:$J,2,0))),"",VLOOKUP(DATE(Q$1,Q$2,$A27),Param!$I:$J,2,0))</f>
        <v>V</v>
      </c>
      <c r="S27" s="18" t="str">
        <f>IF(OR(Q27=" ",ISERROR(VLOOKUP(DATE(Q$1,Q$2,$A27),'Compétitions'!$B$1:$D$157,1,0))),"",VLOOKUP("0-"&amp;DATE(Q$1,Q$2,$A27),'Compétitions'!$A$1:$D$157,4,0)&amp;" "&amp;VLOOKUP("0-"&amp;DATE(Q$1,Q$2,$A27),'Compétitions'!$A$1:$D$157,3,0))</f>
        <v/>
      </c>
      <c r="T27" s="18" t="str">
        <f>IF(OR(Q27=" ",ISERROR(VLOOKUP(DATE(Q$1,Q$2,$A27),'Compétitions'!$B$1:$D$157,1,0))),"",VLOOKUP("1-"&amp;DATE(Q$1,Q$2,$A27),'Compétitions'!$A$1:$D$157,4,0)&amp;" "&amp;VLOOKUP("1-"&amp;DATE(Q$1,Q$2,$A27),'Compétitions'!$A$1:$D$157,3,0))</f>
        <v/>
      </c>
      <c r="U27" s="18" t="str">
        <f>IF(OR(Q27=" ",ISERROR(VLOOKUP(DATE(Q$1,Q$2,$A27),'Compétitions'!$B$1:$D$157,1,0))),"",VLOOKUP("2-"&amp;DATE(Q$1,Q$2,$A27),'Compétitions'!$A$1:$D$157,4,0)&amp;" "&amp;VLOOKUP("2-"&amp;DATE(Q$1,Q$2,$A27),'Compétitions'!$A$1:$D$157,3,0))</f>
        <v/>
      </c>
      <c r="V27" s="18" t="str">
        <f>IF(MONTH(DATE(V$1,V$2,$A27))=V$2,VLOOKUP(WEEKDAY(DATE(V$1,V$2,$A27),2),Param!$F$2:$G$9,2,0)," ")</f>
        <v>Ven</v>
      </c>
      <c r="W27" s="18" t="str">
        <f>IF(OR(V27=" ",ISERROR(VLOOKUP(DATE(V$1,V$2,$A27),Param!$I:$J,2,0))),"",VLOOKUP(DATE(V$1,V$2,$A27),Param!$I:$J,2,0))</f>
        <v/>
      </c>
      <c r="X27" s="18" t="str">
        <f>IF(OR(V27=" ",ISERROR(VLOOKUP(DATE(V$1,V$2,$A27),'Compétitions'!$B$1:$D$157,1,0))),"",VLOOKUP("0-"&amp;DATE(V$1,V$2,$A27),'Compétitions'!$A$1:$D$157,4,0)&amp;" "&amp;VLOOKUP("0-"&amp;DATE(V$1,V$2,$A27),'Compétitions'!$A$1:$D$157,3,0))</f>
        <v/>
      </c>
      <c r="Y27" s="18" t="str">
        <f>IF(OR(V27=" ",ISERROR(VLOOKUP(DATE(V$1,V$2,$A27),'Compétitions'!$B$1:$D$157,1,0))),"",VLOOKUP("1-"&amp;DATE(V$1,V$2,$A27),'Compétitions'!$A$1:$D$157,4,0)&amp;" "&amp;VLOOKUP("1-"&amp;DATE(V$1,V$2,$A27),'Compétitions'!$A$1:$D$157,3,0))</f>
        <v/>
      </c>
      <c r="Z27" s="18" t="str">
        <f>IF(OR(V27=" ",ISERROR(VLOOKUP(DATE(V$1,V$2,$A27),'Compétitions'!$B$1:$D$157,1,0))),"",VLOOKUP("2-"&amp;DATE(V$1,V$2,$A27),'Compétitions'!$A$1:$D$157,4,0)&amp;" "&amp;VLOOKUP("2-"&amp;DATE(V$1,V$2,$A27),'Compétitions'!$A$1:$D$157,3,0))</f>
        <v/>
      </c>
      <c r="AA27" s="18" t="str">
        <f>IF(MONTH(DATE(AA$1,AA$2,$A27))=AA$2,VLOOKUP(WEEKDAY(DATE(AA$1,AA$2,$A27),2),Param!$F$2:$G$9,2,0)," ")</f>
        <v>Lun</v>
      </c>
      <c r="AB27" s="18" t="str">
        <f>IF(OR(AA27=" ",ISERROR(VLOOKUP(DATE(AA$1,AA$2,$A27),Param!$I:$J,2,0))),"",VLOOKUP(DATE(AA$1,AA$2,$A27),Param!$I:$J,2,0))</f>
        <v>VBC</v>
      </c>
      <c r="AC27" s="18" t="str">
        <f>IF(OR(AA27=" ",ISERROR(VLOOKUP(DATE(AA$1,AA$2,$A27),'Compétitions'!$B$1:$D$157,1,0))),"",VLOOKUP("0-"&amp;DATE(AA$1,AA$2,$A27),'Compétitions'!$A$1:$D$157,4,0)&amp;" "&amp;VLOOKUP("0-"&amp;DATE(AA$1,AA$2,$A27),'Compétitions'!$A$1:$D$157,3,0))</f>
        <v/>
      </c>
      <c r="AD27" s="18" t="str">
        <f>IF(OR(AA27=" ",ISERROR(VLOOKUP(DATE(AA$1,AA$2,$A27),'Compétitions'!$B$1:$D$157,1,0))),"",VLOOKUP("1-"&amp;DATE(AA$1,AA$2,$A27),'Compétitions'!$A$1:$D$157,4,0)&amp;" "&amp;VLOOKUP("1-"&amp;DATE(AA$1,AA$2,$A27),'Compétitions'!$A$1:$D$157,3,0))</f>
        <v/>
      </c>
      <c r="AE27" s="18" t="str">
        <f>IF(OR(AA27=" ",ISERROR(VLOOKUP(DATE(AA$1,AA$2,$A27),'Compétitions'!$B$1:$D$157,1,0))),"",VLOOKUP("2-"&amp;DATE(AA$1,AA$2,$A27),'Compétitions'!$A$1:$D$157,4,0)&amp;" "&amp;VLOOKUP("2-"&amp;DATE(AA$1,AA$2,$A27),'Compétitions'!$A$1:$D$157,3,0))</f>
        <v/>
      </c>
      <c r="AF27" s="18" t="str">
        <f>IF(MONTH(DATE(AF$1,AF$2,$A27))=AF$2,VLOOKUP(WEEKDAY(DATE(AF$1,AF$2,$A27),2),Param!$F$2:$G$9,2,0)," ")</f>
        <v>Lun</v>
      </c>
      <c r="AG27" s="18" t="str">
        <f>IF(OR(AF27=" ",ISERROR(VLOOKUP(DATE(AF$1,AF$2,$A27),Param!$I:$J,2,0))),"",VLOOKUP(DATE(AF$1,AF$2,$A27),Param!$I:$J,2,0))</f>
        <v/>
      </c>
      <c r="AH27" s="18" t="str">
        <f>IF(OR(AF27=" ",ISERROR(VLOOKUP(DATE(AF$1,AF$2,$A27),'Compétitions'!$B$1:$D$157,1,0))),"",VLOOKUP("0-"&amp;DATE(AF$1,AF$2,$A27),'Compétitions'!$A$1:$D$157,4,0)&amp;" "&amp;VLOOKUP("0-"&amp;DATE(AF$1,AF$2,$A27),'Compétitions'!$A$1:$D$157,3,0))</f>
        <v/>
      </c>
      <c r="AI27" s="18" t="str">
        <f>IF(OR(AF27=" ",ISERROR(VLOOKUP(DATE(AF$1,AF$2,$A27),'Compétitions'!$B$1:$D$157,1,0))),"",VLOOKUP("1-"&amp;DATE(AF$1,AF$2,$A27),'Compétitions'!$A$1:$D$157,4,0)&amp;" "&amp;VLOOKUP("1-"&amp;DATE(AF$1,AF$2,$A27),'Compétitions'!$A$1:$D$157,3,0))</f>
        <v/>
      </c>
      <c r="AJ27" s="18" t="str">
        <f>IF(OR(AF27=" ",ISERROR(VLOOKUP(DATE(AF$1,AF$2,$A27),'Compétitions'!$B$1:$D$157,1,0))),"",VLOOKUP("2-"&amp;DATE(AF$1,AF$2,$A27),'Compétitions'!$A$1:$D$157,4,0)&amp;" "&amp;VLOOKUP("2-"&amp;DATE(AF$1,AF$2,$A27),'Compétitions'!$A$1:$D$157,3,0))</f>
        <v/>
      </c>
      <c r="AK27" s="18" t="str">
        <f>IF(MONTH(DATE(AK$1,AK$2,$A27))=AK$2,VLOOKUP(WEEKDAY(DATE(AK$1,AK$2,$A27),2),Param!$F$2:$G$9,2,0)," ")</f>
        <v>Jeu</v>
      </c>
      <c r="AL27" s="18" t="str">
        <f>IF(OR(AK27=" ",ISERROR(VLOOKUP(DATE(AK$1,AK$2,$A27),Param!$I:$J,2,0))),"",VLOOKUP(DATE(AK$1,AK$2,$A27),Param!$I:$J,2,0))</f>
        <v>VBC</v>
      </c>
      <c r="AM27" s="18" t="str">
        <f>IF(OR(AK27=" ",ISERROR(VLOOKUP(DATE(AK$1,AK$2,$A27),'Compétitions'!$B$1:$D$157,1,0))),"",VLOOKUP("0-"&amp;DATE(AK$1,AK$2,$A27),'Compétitions'!$A$1:$D$157,4,0)&amp;" "&amp;VLOOKUP("0-"&amp;DATE(AK$1,AK$2,$A27),'Compétitions'!$A$1:$D$157,3,0))</f>
        <v/>
      </c>
      <c r="AN27" s="18" t="str">
        <f>IF(OR(AK27=" ",ISERROR(VLOOKUP(DATE(AK$1,AK$2,$A27),'Compétitions'!$B$1:$D$157,1,0))),"",VLOOKUP("1-"&amp;DATE(AK$1,AK$2,$A27),'Compétitions'!$A$1:$D$157,4,0)&amp;" "&amp;VLOOKUP("1-"&amp;DATE(AK$1,AK$2,$A27),'Compétitions'!$A$1:$D$157,3,0))</f>
        <v/>
      </c>
      <c r="AO27" s="18" t="str">
        <f>IF(OR(AK27=" ",ISERROR(VLOOKUP(DATE(AK$1,AK$2,$A27),'Compétitions'!$B$1:$D$157,1,0))),"",VLOOKUP("2-"&amp;DATE(AK$1,AK$2,$A27),'Compétitions'!$A$1:$D$157,4,0)&amp;" "&amp;VLOOKUP("2-"&amp;DATE(AK$1,AK$2,$A27),'Compétitions'!$A$1:$D$157,3,0))</f>
        <v/>
      </c>
      <c r="AP27" s="18" t="str">
        <f>IF(MONTH(DATE(AP$1,AP$2,$A27))=AP$2,VLOOKUP(WEEKDAY(DATE(AP$1,AP$2,$A27),2),Param!$F$2:$G$9,2,0)," ")</f>
        <v>Sam</v>
      </c>
      <c r="AQ27" s="18" t="str">
        <f>IF(OR(AP27=" ",ISERROR(VLOOKUP(DATE(AP$1,AP$2,$A27),Param!$I:$J,2,0))),"",VLOOKUP(DATE(AP$1,AP$2,$A27),Param!$I:$J,2,0))</f>
        <v/>
      </c>
      <c r="AR27" s="18" t="str">
        <f>IF(OR(AP27=" ",ISERROR(VLOOKUP(DATE(AP$1,AP$2,$A27),'Compétitions'!$B$1:$D$157,1,0))),"",VLOOKUP("0-"&amp;DATE(AP$1,AP$2,$A27),'Compétitions'!$A$1:$D$157,4,0)&amp;" "&amp;VLOOKUP("0-"&amp;DATE(AP$1,AP$2,$A27),'Compétitions'!$A$1:$D$157,3,0))</f>
        <v>#N/A</v>
      </c>
      <c r="AS27" s="18" t="str">
        <f>IF(OR(AP27=" ",ISERROR(VLOOKUP(DATE(AP$1,AP$2,$A27),'Compétitions'!$B$1:$D$157,1,0))),"",VLOOKUP("1-"&amp;DATE(AP$1,AP$2,$A27),'Compétitions'!$A$1:$D$157,4,0)&amp;" "&amp;VLOOKUP("1-"&amp;DATE(AP$1,AP$2,$A27),'Compétitions'!$A$1:$D$157,3,0))</f>
        <v>#N/A</v>
      </c>
      <c r="AT27" s="18" t="str">
        <f>IF(OR(AP27=" ",ISERROR(VLOOKUP(DATE(AP$1,AP$2,$A27),'Compétitions'!$B$1:$D$157,1,0))),"",VLOOKUP("2-"&amp;DATE(AP$1,AP$2,$A27),'Compétitions'!$A$1:$D$157,4,0)&amp;" "&amp;VLOOKUP("2-"&amp;DATE(AP$1,AP$2,$A27),'Compétitions'!$A$1:$D$157,3,0))</f>
        <v>FFB FF Sénior</v>
      </c>
      <c r="AU27" s="18" t="str">
        <f>IF(MONTH(DATE(AU$1,AU$2,$A27))=AU$2,VLOOKUP(WEEKDAY(DATE(AU$1,AU$2,$A27),2),Param!$F$2:$G$9,2,0)," ")</f>
        <v>Mar</v>
      </c>
      <c r="AV27" s="18" t="str">
        <f>IF(OR(AU27=" ",ISERROR(VLOOKUP(DATE(AU$1,AU$2,$A27),Param!$I:$J,2,0))),"",VLOOKUP(DATE(AU$1,AU$2,$A27),Param!$I:$J,2,0))</f>
        <v/>
      </c>
      <c r="AW27" s="18" t="str">
        <f>IF(OR(AU27=" ",ISERROR(VLOOKUP(DATE(AU$1,AU$2,$A27),'Compétitions'!$B$1:$D$157,1,0))),"",VLOOKUP("0-"&amp;DATE(AU$1,AU$2,$A27),'Compétitions'!$A$1:$D$157,4,0)&amp;" "&amp;VLOOKUP("0-"&amp;DATE(AU$1,AU$2,$A27),'Compétitions'!$A$1:$D$157,3,0))</f>
        <v/>
      </c>
      <c r="AX27" s="18" t="str">
        <f>IF(OR(AU27=" ",ISERROR(VLOOKUP(DATE(AU$1,AU$2,$A27),'Compétitions'!$B$1:$D$157,1,0))),"",VLOOKUP("1-"&amp;DATE(AU$1,AU$2,$A27),'Compétitions'!$A$1:$D$157,4,0)&amp;" "&amp;VLOOKUP("1-"&amp;DATE(AU$1,AU$2,$A27),'Compétitions'!$A$1:$D$157,3,0))</f>
        <v/>
      </c>
      <c r="AY27" s="18" t="str">
        <f>IF(OR(AU27=" ",ISERROR(VLOOKUP(DATE(AU$1,AU$2,$A27),'Compétitions'!$B$1:$D$157,1,0))),"",VLOOKUP("2-"&amp;DATE(AU$1,AU$2,$A27),'Compétitions'!$A$1:$D$157,4,0)&amp;" "&amp;VLOOKUP("2-"&amp;DATE(AU$1,AU$2,$A27),'Compétitions'!$A$1:$D$157,3,0))</f>
        <v/>
      </c>
      <c r="AZ27" s="6"/>
      <c r="BA27" s="6"/>
      <c r="BB27" s="24" t="s">
        <v>33</v>
      </c>
      <c r="BC27" s="6" t="s">
        <v>34</v>
      </c>
      <c r="BD27" s="6"/>
      <c r="BE27" s="6"/>
      <c r="BF27" s="6"/>
      <c r="BG27" s="23"/>
    </row>
    <row r="28" ht="28.5" customHeight="1">
      <c r="A28" s="12">
        <v>24.0</v>
      </c>
      <c r="B28" s="17" t="str">
        <f>IF(MONTH(DATE(B$1,B$2,$A28))=B$2,VLOOKUP(WEEKDAY(DATE(B$1,B$2,$A28),2),Param!$F$2:$G$9,2,0)," ")</f>
        <v>Mer</v>
      </c>
      <c r="C28" s="18" t="str">
        <f>IF(OR(B28=" ",ISERROR(VLOOKUP(DATE(B$1,B$2,$A28),Param!$I:$J,2,0))),"",VLOOKUP(DATE(B$1,B$2,$A28),Param!$I:$J,2,0))</f>
        <v/>
      </c>
      <c r="D28" s="18" t="str">
        <f>IF(OR(B28=" ",ISERROR(VLOOKUP(DATE(B$1,B$2,$A28),'Compétitions'!$B$1:$D$157,1,0))),"",VLOOKUP("0-"&amp;DATE(B$1,B$2,$A28),'Compétitions'!$A$1:$D$157,4,0)&amp;" "&amp;VLOOKUP("0-"&amp;DATE(B$1,B$2,$A28),'Compétitions'!$A$1:$D$157,3,0))</f>
        <v/>
      </c>
      <c r="E28" s="18" t="str">
        <f>IF(OR(B28=" ",ISERROR(VLOOKUP(DATE(B$1,B$2,$A28),'Compétitions'!$B$1:$D$157,1,0))),"",VLOOKUP("1-"&amp;DATE(B$1,B$2,$A28),'Compétitions'!$A$1:$D$157,4,0)&amp;" "&amp;VLOOKUP("1-"&amp;DATE(B$1,B$2,$A28),'Compétitions'!$A$1:$D$157,3,0))</f>
        <v/>
      </c>
      <c r="F28" s="18" t="str">
        <f>IF(OR(B28=" ",ISERROR(VLOOKUP(DATE(B$1,B$2,$A28),'Compétitions'!$B$1:$D$157,1,0))),"",VLOOKUP("2-"&amp;DATE(B$1,B$2,$A28),'Compétitions'!$A$1:$D$157,4,0)&amp;" "&amp;VLOOKUP("2-"&amp;DATE(B$1,B$2,$A28),'Compétitions'!$A$1:$D$157,3,0))</f>
        <v/>
      </c>
      <c r="G28" s="18" t="str">
        <f>IF(MONTH(DATE(G$1,G$2,$A28))=G$2,VLOOKUP(WEEKDAY(DATE(G$1,G$2,$A28),2),Param!$F$2:$G$9,2,0)," ")</f>
        <v>Ven</v>
      </c>
      <c r="H28" s="18" t="str">
        <f>IF(OR(G28=" ",ISERROR(VLOOKUP(DATE(G$1,G$2,$A28),Param!$I:$J,2,0))),"",VLOOKUP(DATE(G$1,G$2,$A28),Param!$I:$J,2,0))</f>
        <v>V</v>
      </c>
      <c r="I28" s="18" t="str">
        <f>IF(OR(G28=" ",ISERROR(VLOOKUP(DATE(G$1,G$2,$A28),'Compétitions'!$B$1:$D$157,1,0))),"",VLOOKUP("0-"&amp;DATE(G$1,G$2,$A28),'Compétitions'!$A$1:$D$157,4,0)&amp;" "&amp;VLOOKUP("0-"&amp;DATE(G$1,G$2,$A28),'Compétitions'!$A$1:$D$157,3,0))</f>
        <v>#N/A</v>
      </c>
      <c r="J28" s="18" t="str">
        <f>IF(OR(G28=" ",ISERROR(VLOOKUP(DATE(G$1,G$2,$A28),'Compétitions'!$B$1:$D$157,1,0))),"",VLOOKUP("1-"&amp;DATE(G$1,G$2,$A28),'Compétitions'!$A$1:$D$157,4,0)&amp;" "&amp;VLOOKUP("1-"&amp;DATE(G$1,G$2,$A28),'Compétitions'!$A$1:$D$157,3,0))</f>
        <v>FFB TN2</v>
      </c>
      <c r="K28" s="18" t="str">
        <f>IF(OR(G28=" ",ISERROR(VLOOKUP(DATE(G$1,G$2,$A28),'Compétitions'!$B$1:$D$157,1,0))),"",VLOOKUP("2-"&amp;DATE(G$1,G$2,$A28),'Compétitions'!$A$1:$D$157,4,0)&amp;" "&amp;VLOOKUP("2-"&amp;DATE(G$1,G$2,$A28),'Compétitions'!$A$1:$D$157,3,0))</f>
        <v>#N/A</v>
      </c>
      <c r="L28" s="18" t="str">
        <f>IF(MONTH(DATE(L$1,L$2,$A28))=L$2,VLOOKUP(WEEKDAY(DATE(L$1,L$2,$A28),2),Param!$F$2:$G$9,2,0)," ")</f>
        <v>Lun</v>
      </c>
      <c r="M28" s="18" t="str">
        <f>IF(OR(L28=" ",ISERROR(VLOOKUP(DATE(L$1,L$2,$A28),Param!$I:$J,2,0))),"",VLOOKUP(DATE(L$1,L$2,$A28),Param!$I:$J,2,0))</f>
        <v/>
      </c>
      <c r="N28" s="18" t="str">
        <f>IF(OR(L28=" ",ISERROR(VLOOKUP(DATE(L$1,L$2,$A28),'Compétitions'!$B$1:$D$157,1,0))),"",VLOOKUP("0-"&amp;DATE(L$1,L$2,$A28),'Compétitions'!$A$1:$D$157,4,0)&amp;" "&amp;VLOOKUP("0-"&amp;DATE(L$1,L$2,$A28),'Compétitions'!$A$1:$D$157,3,0))</f>
        <v/>
      </c>
      <c r="O28" s="18" t="str">
        <f>IF(OR(L28=" ",ISERROR(VLOOKUP(DATE(L$1,L$2,$A28),'Compétitions'!$B$1:$D$157,1,0))),"",VLOOKUP("1-"&amp;DATE(L$1,L$2,$A28),'Compétitions'!$A$1:$D$157,4,0)&amp;" "&amp;VLOOKUP("1-"&amp;DATE(L$1,L$2,$A28),'Compétitions'!$A$1:$D$157,3,0))</f>
        <v/>
      </c>
      <c r="P28" s="18" t="str">
        <f>IF(OR(L28=" ",ISERROR(VLOOKUP(DATE(L$1,L$2,$A28),'Compétitions'!$B$1:$D$157,1,0))),"",VLOOKUP("2-"&amp;DATE(L$1,L$2,$A28),'Compétitions'!$A$1:$D$157,4,0)&amp;" "&amp;VLOOKUP("2-"&amp;DATE(L$1,L$2,$A28),'Compétitions'!$A$1:$D$157,3,0))</f>
        <v/>
      </c>
      <c r="Q28" s="18" t="str">
        <f>IF(MONTH(DATE(Q$1,Q$2,$A28))=Q$2,VLOOKUP(WEEKDAY(DATE(Q$1,Q$2,$A28),2),Param!$F$2:$G$9,2,0)," ")</f>
        <v>Mer</v>
      </c>
      <c r="R28" s="18" t="str">
        <f>IF(OR(Q28=" ",ISERROR(VLOOKUP(DATE(Q$1,Q$2,$A28),Param!$I:$J,2,0))),"",VLOOKUP(DATE(Q$1,Q$2,$A28),Param!$I:$J,2,0))</f>
        <v>V</v>
      </c>
      <c r="S28" s="18" t="str">
        <f>IF(OR(Q28=" ",ISERROR(VLOOKUP(DATE(Q$1,Q$2,$A28),'Compétitions'!$B$1:$D$157,1,0))),"",VLOOKUP("0-"&amp;DATE(Q$1,Q$2,$A28),'Compétitions'!$A$1:$D$157,4,0)&amp;" "&amp;VLOOKUP("0-"&amp;DATE(Q$1,Q$2,$A28),'Compétitions'!$A$1:$D$157,3,0))</f>
        <v/>
      </c>
      <c r="T28" s="18" t="str">
        <f>IF(OR(Q28=" ",ISERROR(VLOOKUP(DATE(Q$1,Q$2,$A28),'Compétitions'!$B$1:$D$157,1,0))),"",VLOOKUP("1-"&amp;DATE(Q$1,Q$2,$A28),'Compétitions'!$A$1:$D$157,4,0)&amp;" "&amp;VLOOKUP("1-"&amp;DATE(Q$1,Q$2,$A28),'Compétitions'!$A$1:$D$157,3,0))</f>
        <v/>
      </c>
      <c r="U28" s="18" t="str">
        <f>IF(OR(Q28=" ",ISERROR(VLOOKUP(DATE(Q$1,Q$2,$A28),'Compétitions'!$B$1:$D$157,1,0))),"",VLOOKUP("2-"&amp;DATE(Q$1,Q$2,$A28),'Compétitions'!$A$1:$D$157,4,0)&amp;" "&amp;VLOOKUP("2-"&amp;DATE(Q$1,Q$2,$A28),'Compétitions'!$A$1:$D$157,3,0))</f>
        <v/>
      </c>
      <c r="V28" s="18" t="str">
        <f>IF(MONTH(DATE(V$1,V$2,$A28))=V$2,VLOOKUP(WEEKDAY(DATE(V$1,V$2,$A28),2),Param!$F$2:$G$9,2,0)," ")</f>
        <v>Sam</v>
      </c>
      <c r="W28" s="18" t="str">
        <f>IF(OR(V28=" ",ISERROR(VLOOKUP(DATE(V$1,V$2,$A28),Param!$I:$J,2,0))),"",VLOOKUP(DATE(V$1,V$2,$A28),Param!$I:$J,2,0))</f>
        <v/>
      </c>
      <c r="X28" s="18" t="str">
        <f>IF(OR(V28=" ",ISERROR(VLOOKUP(DATE(V$1,V$2,$A28),'Compétitions'!$B$1:$D$157,1,0))),"",VLOOKUP("0-"&amp;DATE(V$1,V$2,$A28),'Compétitions'!$A$1:$D$157,4,0)&amp;" "&amp;VLOOKUP("0-"&amp;DATE(V$1,V$2,$A28),'Compétitions'!$A$1:$D$157,3,0))</f>
        <v/>
      </c>
      <c r="Y28" s="18" t="str">
        <f>IF(OR(V28=" ",ISERROR(VLOOKUP(DATE(V$1,V$2,$A28),'Compétitions'!$B$1:$D$157,1,0))),"",VLOOKUP("1-"&amp;DATE(V$1,V$2,$A28),'Compétitions'!$A$1:$D$157,4,0)&amp;" "&amp;VLOOKUP("1-"&amp;DATE(V$1,V$2,$A28),'Compétitions'!$A$1:$D$157,3,0))</f>
        <v/>
      </c>
      <c r="Z28" s="18" t="str">
        <f>IF(OR(V28=" ",ISERROR(VLOOKUP(DATE(V$1,V$2,$A28),'Compétitions'!$B$1:$D$157,1,0))),"",VLOOKUP("2-"&amp;DATE(V$1,V$2,$A28),'Compétitions'!$A$1:$D$157,4,0)&amp;" "&amp;VLOOKUP("2-"&amp;DATE(V$1,V$2,$A28),'Compétitions'!$A$1:$D$157,3,0))</f>
        <v/>
      </c>
      <c r="AA28" s="18" t="str">
        <f>IF(MONTH(DATE(AA$1,AA$2,$A28))=AA$2,VLOOKUP(WEEKDAY(DATE(AA$1,AA$2,$A28),2),Param!$F$2:$G$9,2,0)," ")</f>
        <v>Mar</v>
      </c>
      <c r="AB28" s="18" t="str">
        <f>IF(OR(AA28=" ",ISERROR(VLOOKUP(DATE(AA$1,AA$2,$A28),Param!$I:$J,2,0))),"",VLOOKUP(DATE(AA$1,AA$2,$A28),Param!$I:$J,2,0))</f>
        <v>VBC</v>
      </c>
      <c r="AC28" s="18" t="str">
        <f>IF(OR(AA28=" ",ISERROR(VLOOKUP(DATE(AA$1,AA$2,$A28),'Compétitions'!$B$1:$D$157,1,0))),"",VLOOKUP("0-"&amp;DATE(AA$1,AA$2,$A28),'Compétitions'!$A$1:$D$157,4,0)&amp;" "&amp;VLOOKUP("0-"&amp;DATE(AA$1,AA$2,$A28),'Compétitions'!$A$1:$D$157,3,0))</f>
        <v/>
      </c>
      <c r="AD28" s="18" t="str">
        <f>IF(OR(AA28=" ",ISERROR(VLOOKUP(DATE(AA$1,AA$2,$A28),'Compétitions'!$B$1:$D$157,1,0))),"",VLOOKUP("1-"&amp;DATE(AA$1,AA$2,$A28),'Compétitions'!$A$1:$D$157,4,0)&amp;" "&amp;VLOOKUP("1-"&amp;DATE(AA$1,AA$2,$A28),'Compétitions'!$A$1:$D$157,3,0))</f>
        <v/>
      </c>
      <c r="AE28" s="18" t="str">
        <f>IF(OR(AA28=" ",ISERROR(VLOOKUP(DATE(AA$1,AA$2,$A28),'Compétitions'!$B$1:$D$157,1,0))),"",VLOOKUP("2-"&amp;DATE(AA$1,AA$2,$A28),'Compétitions'!$A$1:$D$157,4,0)&amp;" "&amp;VLOOKUP("2-"&amp;DATE(AA$1,AA$2,$A28),'Compétitions'!$A$1:$D$157,3,0))</f>
        <v/>
      </c>
      <c r="AF28" s="18" t="str">
        <f>IF(MONTH(DATE(AF$1,AF$2,$A28))=AF$2,VLOOKUP(WEEKDAY(DATE(AF$1,AF$2,$A28),2),Param!$F$2:$G$9,2,0)," ")</f>
        <v>Mar</v>
      </c>
      <c r="AG28" s="18" t="str">
        <f>IF(OR(AF28=" ",ISERROR(VLOOKUP(DATE(AF$1,AF$2,$A28),Param!$I:$J,2,0))),"",VLOOKUP(DATE(AF$1,AF$2,$A28),Param!$I:$J,2,0))</f>
        <v/>
      </c>
      <c r="AH28" s="18" t="str">
        <f>IF(OR(AF28=" ",ISERROR(VLOOKUP(DATE(AF$1,AF$2,$A28),'Compétitions'!$B$1:$D$157,1,0))),"",VLOOKUP("0-"&amp;DATE(AF$1,AF$2,$A28),'Compétitions'!$A$1:$D$157,4,0)&amp;" "&amp;VLOOKUP("0-"&amp;DATE(AF$1,AF$2,$A28),'Compétitions'!$A$1:$D$157,3,0))</f>
        <v/>
      </c>
      <c r="AI28" s="18" t="str">
        <f>IF(OR(AF28=" ",ISERROR(VLOOKUP(DATE(AF$1,AF$2,$A28),'Compétitions'!$B$1:$D$157,1,0))),"",VLOOKUP("1-"&amp;DATE(AF$1,AF$2,$A28),'Compétitions'!$A$1:$D$157,4,0)&amp;" "&amp;VLOOKUP("1-"&amp;DATE(AF$1,AF$2,$A28),'Compétitions'!$A$1:$D$157,3,0))</f>
        <v/>
      </c>
      <c r="AJ28" s="18" t="str">
        <f>IF(OR(AF28=" ",ISERROR(VLOOKUP(DATE(AF$1,AF$2,$A28),'Compétitions'!$B$1:$D$157,1,0))),"",VLOOKUP("2-"&amp;DATE(AF$1,AF$2,$A28),'Compétitions'!$A$1:$D$157,4,0)&amp;" "&amp;VLOOKUP("2-"&amp;DATE(AF$1,AF$2,$A28),'Compétitions'!$A$1:$D$157,3,0))</f>
        <v/>
      </c>
      <c r="AK28" s="18" t="str">
        <f>IF(MONTH(DATE(AK$1,AK$2,$A28))=AK$2,VLOOKUP(WEEKDAY(DATE(AK$1,AK$2,$A28),2),Param!$F$2:$G$9,2,0)," ")</f>
        <v>Ven</v>
      </c>
      <c r="AL28" s="18" t="str">
        <f>IF(OR(AK28=" ",ISERROR(VLOOKUP(DATE(AK$1,AK$2,$A28),Param!$I:$J,2,0))),"",VLOOKUP(DATE(AK$1,AK$2,$A28),Param!$I:$J,2,0))</f>
        <v>VBC</v>
      </c>
      <c r="AM28" s="18" t="str">
        <f>IF(OR(AK28=" ",ISERROR(VLOOKUP(DATE(AK$1,AK$2,$A28),'Compétitions'!$B$1:$D$157,1,0))),"",VLOOKUP("0-"&amp;DATE(AK$1,AK$2,$A28),'Compétitions'!$A$1:$D$157,4,0)&amp;" "&amp;VLOOKUP("0-"&amp;DATE(AK$1,AK$2,$A28),'Compétitions'!$A$1:$D$157,3,0))</f>
        <v>#N/A</v>
      </c>
      <c r="AN28" s="18" t="str">
        <f>IF(OR(AK28=" ",ISERROR(VLOOKUP(DATE(AK$1,AK$2,$A28),'Compétitions'!$B$1:$D$157,1,0))),"",VLOOKUP("1-"&amp;DATE(AK$1,AK$2,$A28),'Compétitions'!$A$1:$D$157,4,0)&amp;" "&amp;VLOOKUP("1-"&amp;DATE(AK$1,AK$2,$A28),'Compétitions'!$A$1:$D$157,3,0))</f>
        <v>FFB TN7</v>
      </c>
      <c r="AO28" s="18" t="str">
        <f>IF(OR(AK28=" ",ISERROR(VLOOKUP(DATE(AK$1,AK$2,$A28),'Compétitions'!$B$1:$D$157,1,0))),"",VLOOKUP("2-"&amp;DATE(AK$1,AK$2,$A28),'Compétitions'!$A$1:$D$157,4,0)&amp;" "&amp;VLOOKUP("2-"&amp;DATE(AK$1,AK$2,$A28),'Compétitions'!$A$1:$D$157,3,0))</f>
        <v>#N/A</v>
      </c>
      <c r="AP28" s="18" t="str">
        <f>IF(MONTH(DATE(AP$1,AP$2,$A28))=AP$2,VLOOKUP(WEEKDAY(DATE(AP$1,AP$2,$A28),2),Param!$F$2:$G$9,2,0)," ")</f>
        <v>Dim</v>
      </c>
      <c r="AQ28" s="18" t="str">
        <f>IF(OR(AP28=" ",ISERROR(VLOOKUP(DATE(AP$1,AP$2,$A28),Param!$I:$J,2,0))),"",VLOOKUP(DATE(AP$1,AP$2,$A28),Param!$I:$J,2,0))</f>
        <v/>
      </c>
      <c r="AR28" s="18" t="str">
        <f>IF(OR(AP28=" ",ISERROR(VLOOKUP(DATE(AP$1,AP$2,$A28),'Compétitions'!$B$1:$D$157,1,0))),"",VLOOKUP("0-"&amp;DATE(AP$1,AP$2,$A28),'Compétitions'!$A$1:$D$157,4,0)&amp;" "&amp;VLOOKUP("0-"&amp;DATE(AP$1,AP$2,$A28),'Compétitions'!$A$1:$D$157,3,0))</f>
        <v>#N/A</v>
      </c>
      <c r="AS28" s="18" t="str">
        <f>IF(OR(AP28=" ",ISERROR(VLOOKUP(DATE(AP$1,AP$2,$A28),'Compétitions'!$B$1:$D$157,1,0))),"",VLOOKUP("1-"&amp;DATE(AP$1,AP$2,$A28),'Compétitions'!$A$1:$D$157,4,0)&amp;" "&amp;VLOOKUP("1-"&amp;DATE(AP$1,AP$2,$A28),'Compétitions'!$A$1:$D$157,3,0))</f>
        <v>#N/A</v>
      </c>
      <c r="AT28" s="18" t="str">
        <f>IF(OR(AP28=" ",ISERROR(VLOOKUP(DATE(AP$1,AP$2,$A28),'Compétitions'!$B$1:$D$157,1,0))),"",VLOOKUP("2-"&amp;DATE(AP$1,AP$2,$A28),'Compétitions'!$A$1:$D$157,4,0)&amp;" "&amp;VLOOKUP("2-"&amp;DATE(AP$1,AP$2,$A28),'Compétitions'!$A$1:$D$157,3,0))</f>
        <v>FFB FF Sénior</v>
      </c>
      <c r="AU28" s="18" t="str">
        <f>IF(MONTH(DATE(AU$1,AU$2,$A28))=AU$2,VLOOKUP(WEEKDAY(DATE(AU$1,AU$2,$A28),2),Param!$F$2:$G$9,2,0)," ")</f>
        <v>Mer</v>
      </c>
      <c r="AV28" s="18" t="str">
        <f>IF(OR(AU28=" ",ISERROR(VLOOKUP(DATE(AU$1,AU$2,$A28),Param!$I:$J,2,0))),"",VLOOKUP(DATE(AU$1,AU$2,$A28),Param!$I:$J,2,0))</f>
        <v/>
      </c>
      <c r="AW28" s="18" t="str">
        <f>IF(OR(AU28=" ",ISERROR(VLOOKUP(DATE(AU$1,AU$2,$A28),'Compétitions'!$B$1:$D$157,1,0))),"",VLOOKUP("0-"&amp;DATE(AU$1,AU$2,$A28),'Compétitions'!$A$1:$D$157,4,0)&amp;" "&amp;VLOOKUP("0-"&amp;DATE(AU$1,AU$2,$A28),'Compétitions'!$A$1:$D$157,3,0))</f>
        <v>FFB FF Masters</v>
      </c>
      <c r="AX28" s="18" t="str">
        <f>IF(OR(AU28=" ",ISERROR(VLOOKUP(DATE(AU$1,AU$2,$A28),'Compétitions'!$B$1:$D$157,1,0))),"",VLOOKUP("1-"&amp;DATE(AU$1,AU$2,$A28),'Compétitions'!$A$1:$D$157,4,0)&amp;" "&amp;VLOOKUP("1-"&amp;DATE(AU$1,AU$2,$A28),'Compétitions'!$A$1:$D$157,3,0))</f>
        <v>FFB FF</v>
      </c>
      <c r="AY28" s="18" t="str">
        <f>IF(OR(AU28=" ",ISERROR(VLOOKUP(DATE(AU$1,AU$2,$A28),'Compétitions'!$B$1:$D$157,1,0))),"",VLOOKUP("2-"&amp;DATE(AU$1,AU$2,$A28),'Compétitions'!$A$1:$D$157,4,0)&amp;" "&amp;VLOOKUP("2-"&amp;DATE(AU$1,AU$2,$A28),'Compétitions'!$A$1:$D$157,3,0))</f>
        <v>#N/A</v>
      </c>
      <c r="AZ28" s="6"/>
      <c r="BA28" s="6"/>
      <c r="BB28" s="25" t="s">
        <v>35</v>
      </c>
      <c r="BC28" s="26" t="s">
        <v>36</v>
      </c>
      <c r="BD28" s="26"/>
      <c r="BE28" s="26"/>
      <c r="BF28" s="26"/>
      <c r="BG28" s="27"/>
    </row>
    <row r="29" ht="28.5" customHeight="1">
      <c r="A29" s="12">
        <v>25.0</v>
      </c>
      <c r="B29" s="17" t="str">
        <f>IF(MONTH(DATE(B$1,B$2,$A29))=B$2,VLOOKUP(WEEKDAY(DATE(B$1,B$2,$A29),2),Param!$F$2:$G$9,2,0)," ")</f>
        <v>Jeu</v>
      </c>
      <c r="C29" s="18" t="str">
        <f>IF(OR(B29=" ",ISERROR(VLOOKUP(DATE(B$1,B$2,$A29),Param!$I:$J,2,0))),"",VLOOKUP(DATE(B$1,B$2,$A29),Param!$I:$J,2,0))</f>
        <v/>
      </c>
      <c r="D29" s="18" t="str">
        <f>IF(OR(B29=" ",ISERROR(VLOOKUP(DATE(B$1,B$2,$A29),'Compétitions'!$B$1:$D$157,1,0))),"",VLOOKUP("0-"&amp;DATE(B$1,B$2,$A29),'Compétitions'!$A$1:$D$157,4,0)&amp;" "&amp;VLOOKUP("0-"&amp;DATE(B$1,B$2,$A29),'Compétitions'!$A$1:$D$157,3,0))</f>
        <v/>
      </c>
      <c r="E29" s="18" t="str">
        <f>IF(OR(B29=" ",ISERROR(VLOOKUP(DATE(B$1,B$2,$A29),'Compétitions'!$B$1:$D$157,1,0))),"",VLOOKUP("1-"&amp;DATE(B$1,B$2,$A29),'Compétitions'!$A$1:$D$157,4,0)&amp;" "&amp;VLOOKUP("1-"&amp;DATE(B$1,B$2,$A29),'Compétitions'!$A$1:$D$157,3,0))</f>
        <v/>
      </c>
      <c r="F29" s="18" t="str">
        <f>IF(OR(B29=" ",ISERROR(VLOOKUP(DATE(B$1,B$2,$A29),'Compétitions'!$B$1:$D$157,1,0))),"",VLOOKUP("2-"&amp;DATE(B$1,B$2,$A29),'Compétitions'!$A$1:$D$157,4,0)&amp;" "&amp;VLOOKUP("2-"&amp;DATE(B$1,B$2,$A29),'Compétitions'!$A$1:$D$157,3,0))</f>
        <v/>
      </c>
      <c r="G29" s="18" t="str">
        <f>IF(MONTH(DATE(G$1,G$2,$A29))=G$2,VLOOKUP(WEEKDAY(DATE(G$1,G$2,$A29),2),Param!$F$2:$G$9,2,0)," ")</f>
        <v>Sam</v>
      </c>
      <c r="H29" s="18" t="str">
        <f>IF(OR(G29=" ",ISERROR(VLOOKUP(DATE(G$1,G$2,$A29),Param!$I:$J,2,0))),"",VLOOKUP(DATE(G$1,G$2,$A29),Param!$I:$J,2,0))</f>
        <v>V</v>
      </c>
      <c r="I29" s="18" t="str">
        <f>IF(OR(G29=" ",ISERROR(VLOOKUP(DATE(G$1,G$2,$A29),'Compétitions'!$B$1:$D$157,1,0))),"",VLOOKUP("0-"&amp;DATE(G$1,G$2,$A29),'Compétitions'!$A$1:$D$157,4,0)&amp;" "&amp;VLOOKUP("0-"&amp;DATE(G$1,G$2,$A29),'Compétitions'!$A$1:$D$157,3,0))</f>
        <v>FFB Cohen Cup</v>
      </c>
      <c r="J29" s="18" t="str">
        <f>IF(OR(G29=" ",ISERROR(VLOOKUP(DATE(G$1,G$2,$A29),'Compétitions'!$B$1:$D$157,1,0))),"",VLOOKUP("1-"&amp;DATE(G$1,G$2,$A29),'Compétitions'!$A$1:$D$157,4,0)&amp;" "&amp;VLOOKUP("1-"&amp;DATE(G$1,G$2,$A29),'Compétitions'!$A$1:$D$157,3,0))</f>
        <v>FFB TN2</v>
      </c>
      <c r="K29" s="18" t="str">
        <f>IF(OR(G29=" ",ISERROR(VLOOKUP(DATE(G$1,G$2,$A29),'Compétitions'!$B$1:$D$157,1,0))),"",VLOOKUP("2-"&amp;DATE(G$1,G$2,$A29),'Compétitions'!$A$1:$D$157,4,0)&amp;" "&amp;VLOOKUP("2-"&amp;DATE(G$1,G$2,$A29),'Compétitions'!$A$1:$D$157,3,0))</f>
        <v>FFB ZST 1</v>
      </c>
      <c r="L29" s="18" t="str">
        <f>IF(MONTH(DATE(L$1,L$2,$A29))=L$2,VLOOKUP(WEEKDAY(DATE(L$1,L$2,$A29),2),Param!$F$2:$G$9,2,0)," ")</f>
        <v>Mar</v>
      </c>
      <c r="M29" s="18" t="str">
        <f>IF(OR(L29=" ",ISERROR(VLOOKUP(DATE(L$1,L$2,$A29),Param!$I:$J,2,0))),"",VLOOKUP(DATE(L$1,L$2,$A29),Param!$I:$J,2,0))</f>
        <v/>
      </c>
      <c r="N29" s="18" t="str">
        <f>IF(OR(L29=" ",ISERROR(VLOOKUP(DATE(L$1,L$2,$A29),'Compétitions'!$B$1:$D$157,1,0))),"",VLOOKUP("0-"&amp;DATE(L$1,L$2,$A29),'Compétitions'!$A$1:$D$157,4,0)&amp;" "&amp;VLOOKUP("0-"&amp;DATE(L$1,L$2,$A29),'Compétitions'!$A$1:$D$157,3,0))</f>
        <v/>
      </c>
      <c r="O29" s="18" t="str">
        <f>IF(OR(L29=" ",ISERROR(VLOOKUP(DATE(L$1,L$2,$A29),'Compétitions'!$B$1:$D$157,1,0))),"",VLOOKUP("1-"&amp;DATE(L$1,L$2,$A29),'Compétitions'!$A$1:$D$157,4,0)&amp;" "&amp;VLOOKUP("1-"&amp;DATE(L$1,L$2,$A29),'Compétitions'!$A$1:$D$157,3,0))</f>
        <v/>
      </c>
      <c r="P29" s="18" t="str">
        <f>IF(OR(L29=" ",ISERROR(VLOOKUP(DATE(L$1,L$2,$A29),'Compétitions'!$B$1:$D$157,1,0))),"",VLOOKUP("2-"&amp;DATE(L$1,L$2,$A29),'Compétitions'!$A$1:$D$157,4,0)&amp;" "&amp;VLOOKUP("2-"&amp;DATE(L$1,L$2,$A29),'Compétitions'!$A$1:$D$157,3,0))</f>
        <v/>
      </c>
      <c r="Q29" s="18" t="str">
        <f>IF(MONTH(DATE(Q$1,Q$2,$A29))=Q$2,VLOOKUP(WEEKDAY(DATE(Q$1,Q$2,$A29),2),Param!$F$2:$G$9,2,0)," ")</f>
        <v>Jeu</v>
      </c>
      <c r="R29" s="18" t="str">
        <f>IF(OR(Q29=" ",ISERROR(VLOOKUP(DATE(Q$1,Q$2,$A29),Param!$I:$J,2,0))),"",VLOOKUP(DATE(Q$1,Q$2,$A29),Param!$I:$J,2,0))</f>
        <v>F</v>
      </c>
      <c r="S29" s="18" t="str">
        <f>IF(OR(Q29=" ",ISERROR(VLOOKUP(DATE(Q$1,Q$2,$A29),'Compétitions'!$B$1:$D$157,1,0))),"",VLOOKUP("0-"&amp;DATE(Q$1,Q$2,$A29),'Compétitions'!$A$1:$D$157,4,0)&amp;" "&amp;VLOOKUP("0-"&amp;DATE(Q$1,Q$2,$A29),'Compétitions'!$A$1:$D$157,3,0))</f>
        <v/>
      </c>
      <c r="T29" s="18" t="str">
        <f>IF(OR(Q29=" ",ISERROR(VLOOKUP(DATE(Q$1,Q$2,$A29),'Compétitions'!$B$1:$D$157,1,0))),"",VLOOKUP("1-"&amp;DATE(Q$1,Q$2,$A29),'Compétitions'!$A$1:$D$157,4,0)&amp;" "&amp;VLOOKUP("1-"&amp;DATE(Q$1,Q$2,$A29),'Compétitions'!$A$1:$D$157,3,0))</f>
        <v/>
      </c>
      <c r="U29" s="18" t="str">
        <f>IF(OR(Q29=" ",ISERROR(VLOOKUP(DATE(Q$1,Q$2,$A29),'Compétitions'!$B$1:$D$157,1,0))),"",VLOOKUP("2-"&amp;DATE(Q$1,Q$2,$A29),'Compétitions'!$A$1:$D$157,4,0)&amp;" "&amp;VLOOKUP("2-"&amp;DATE(Q$1,Q$2,$A29),'Compétitions'!$A$1:$D$157,3,0))</f>
        <v/>
      </c>
      <c r="V29" s="18" t="str">
        <f>IF(MONTH(DATE(V$1,V$2,$A29))=V$2,VLOOKUP(WEEKDAY(DATE(V$1,V$2,$A29),2),Param!$F$2:$G$9,2,0)," ")</f>
        <v>Dim</v>
      </c>
      <c r="W29" s="18" t="str">
        <f>IF(OR(V29=" ",ISERROR(VLOOKUP(DATE(V$1,V$2,$A29),Param!$I:$J,2,0))),"",VLOOKUP(DATE(V$1,V$2,$A29),Param!$I:$J,2,0))</f>
        <v/>
      </c>
      <c r="X29" s="18" t="str">
        <f>IF(OR(V29=" ",ISERROR(VLOOKUP(DATE(V$1,V$2,$A29),'Compétitions'!$B$1:$D$157,1,0))),"",VLOOKUP("0-"&amp;DATE(V$1,V$2,$A29),'Compétitions'!$A$1:$D$157,4,0)&amp;" "&amp;VLOOKUP("0-"&amp;DATE(V$1,V$2,$A29),'Compétitions'!$A$1:$D$157,3,0))</f>
        <v/>
      </c>
      <c r="Y29" s="18" t="str">
        <f>IF(OR(V29=" ",ISERROR(VLOOKUP(DATE(V$1,V$2,$A29),'Compétitions'!$B$1:$D$157,1,0))),"",VLOOKUP("1-"&amp;DATE(V$1,V$2,$A29),'Compétitions'!$A$1:$D$157,4,0)&amp;" "&amp;VLOOKUP("1-"&amp;DATE(V$1,V$2,$A29),'Compétitions'!$A$1:$D$157,3,0))</f>
        <v/>
      </c>
      <c r="Z29" s="18" t="str">
        <f>IF(OR(V29=" ",ISERROR(VLOOKUP(DATE(V$1,V$2,$A29),'Compétitions'!$B$1:$D$157,1,0))),"",VLOOKUP("2-"&amp;DATE(V$1,V$2,$A29),'Compétitions'!$A$1:$D$157,4,0)&amp;" "&amp;VLOOKUP("2-"&amp;DATE(V$1,V$2,$A29),'Compétitions'!$A$1:$D$157,3,0))</f>
        <v/>
      </c>
      <c r="AA29" s="18" t="str">
        <f>IF(MONTH(DATE(AA$1,AA$2,$A29))=AA$2,VLOOKUP(WEEKDAY(DATE(AA$1,AA$2,$A29),2),Param!$F$2:$G$9,2,0)," ")</f>
        <v>Mer</v>
      </c>
      <c r="AB29" s="18" t="str">
        <f>IF(OR(AA29=" ",ISERROR(VLOOKUP(DATE(AA$1,AA$2,$A29),Param!$I:$J,2,0))),"",VLOOKUP(DATE(AA$1,AA$2,$A29),Param!$I:$J,2,0))</f>
        <v>VBC</v>
      </c>
      <c r="AC29" s="18" t="str">
        <f>IF(OR(AA29=" ",ISERROR(VLOOKUP(DATE(AA$1,AA$2,$A29),'Compétitions'!$B$1:$D$157,1,0))),"",VLOOKUP("0-"&amp;DATE(AA$1,AA$2,$A29),'Compétitions'!$A$1:$D$157,4,0)&amp;" "&amp;VLOOKUP("0-"&amp;DATE(AA$1,AA$2,$A29),'Compétitions'!$A$1:$D$157,3,0))</f>
        <v/>
      </c>
      <c r="AD29" s="18" t="str">
        <f>IF(OR(AA29=" ",ISERROR(VLOOKUP(DATE(AA$1,AA$2,$A29),'Compétitions'!$B$1:$D$157,1,0))),"",VLOOKUP("1-"&amp;DATE(AA$1,AA$2,$A29),'Compétitions'!$A$1:$D$157,4,0)&amp;" "&amp;VLOOKUP("1-"&amp;DATE(AA$1,AA$2,$A29),'Compétitions'!$A$1:$D$157,3,0))</f>
        <v/>
      </c>
      <c r="AE29" s="18" t="str">
        <f>IF(OR(AA29=" ",ISERROR(VLOOKUP(DATE(AA$1,AA$2,$A29),'Compétitions'!$B$1:$D$157,1,0))),"",VLOOKUP("2-"&amp;DATE(AA$1,AA$2,$A29),'Compétitions'!$A$1:$D$157,4,0)&amp;" "&amp;VLOOKUP("2-"&amp;DATE(AA$1,AA$2,$A29),'Compétitions'!$A$1:$D$157,3,0))</f>
        <v/>
      </c>
      <c r="AF29" s="18" t="str">
        <f>IF(MONTH(DATE(AF$1,AF$2,$A29))=AF$2,VLOOKUP(WEEKDAY(DATE(AF$1,AF$2,$A29),2),Param!$F$2:$G$9,2,0)," ")</f>
        <v>Mer</v>
      </c>
      <c r="AG29" s="18" t="str">
        <f>IF(OR(AF29=" ",ISERROR(VLOOKUP(DATE(AF$1,AF$2,$A29),Param!$I:$J,2,0))),"",VLOOKUP(DATE(AF$1,AF$2,$A29),Param!$I:$J,2,0))</f>
        <v/>
      </c>
      <c r="AH29" s="18" t="str">
        <f>IF(OR(AF29=" ",ISERROR(VLOOKUP(DATE(AF$1,AF$2,$A29),'Compétitions'!$B$1:$D$157,1,0))),"",VLOOKUP("0-"&amp;DATE(AF$1,AF$2,$A29),'Compétitions'!$A$1:$D$157,4,0)&amp;" "&amp;VLOOKUP("0-"&amp;DATE(AF$1,AF$2,$A29),'Compétitions'!$A$1:$D$157,3,0))</f>
        <v/>
      </c>
      <c r="AI29" s="18" t="str">
        <f>IF(OR(AF29=" ",ISERROR(VLOOKUP(DATE(AF$1,AF$2,$A29),'Compétitions'!$B$1:$D$157,1,0))),"",VLOOKUP("1-"&amp;DATE(AF$1,AF$2,$A29),'Compétitions'!$A$1:$D$157,4,0)&amp;" "&amp;VLOOKUP("1-"&amp;DATE(AF$1,AF$2,$A29),'Compétitions'!$A$1:$D$157,3,0))</f>
        <v/>
      </c>
      <c r="AJ29" s="18" t="str">
        <f>IF(OR(AF29=" ",ISERROR(VLOOKUP(DATE(AF$1,AF$2,$A29),'Compétitions'!$B$1:$D$157,1,0))),"",VLOOKUP("2-"&amp;DATE(AF$1,AF$2,$A29),'Compétitions'!$A$1:$D$157,4,0)&amp;" "&amp;VLOOKUP("2-"&amp;DATE(AF$1,AF$2,$A29),'Compétitions'!$A$1:$D$157,3,0))</f>
        <v/>
      </c>
      <c r="AK29" s="18" t="str">
        <f>IF(MONTH(DATE(AK$1,AK$2,$A29))=AK$2,VLOOKUP(WEEKDAY(DATE(AK$1,AK$2,$A29),2),Param!$F$2:$G$9,2,0)," ")</f>
        <v>Sam</v>
      </c>
      <c r="AL29" s="18" t="str">
        <f>IF(OR(AK29=" ",ISERROR(VLOOKUP(DATE(AK$1,AK$2,$A29),Param!$I:$J,2,0))),"",VLOOKUP(DATE(AK$1,AK$2,$A29),Param!$I:$J,2,0))</f>
        <v>VBC</v>
      </c>
      <c r="AM29" s="18" t="str">
        <f>IF(OR(AK29=" ",ISERROR(VLOOKUP(DATE(AK$1,AK$2,$A29),'Compétitions'!$B$1:$D$157,1,0))),"",VLOOKUP("0-"&amp;DATE(AK$1,AK$2,$A29),'Compétitions'!$A$1:$D$157,4,0)&amp;" "&amp;VLOOKUP("0-"&amp;DATE(AK$1,AK$2,$A29),'Compétitions'!$A$1:$D$157,3,0))</f>
        <v>#N/A</v>
      </c>
      <c r="AN29" s="18" t="str">
        <f>IF(OR(AK29=" ",ISERROR(VLOOKUP(DATE(AK$1,AK$2,$A29),'Compétitions'!$B$1:$D$157,1,0))),"",VLOOKUP("1-"&amp;DATE(AK$1,AK$2,$A29),'Compétitions'!$A$1:$D$157,4,0)&amp;" "&amp;VLOOKUP("1-"&amp;DATE(AK$1,AK$2,$A29),'Compétitions'!$A$1:$D$157,3,0))</f>
        <v>FFB TN7</v>
      </c>
      <c r="AO29" s="18" t="str">
        <f>IF(OR(AK29=" ",ISERROR(VLOOKUP(DATE(AK$1,AK$2,$A29),'Compétitions'!$B$1:$D$157,1,0))),"",VLOOKUP("2-"&amp;DATE(AK$1,AK$2,$A29),'Compétitions'!$A$1:$D$157,4,0)&amp;" "&amp;VLOOKUP("2-"&amp;DATE(AK$1,AK$2,$A29),'Compétitions'!$A$1:$D$157,3,0))</f>
        <v>#N/A</v>
      </c>
      <c r="AP29" s="18" t="str">
        <f>IF(MONTH(DATE(AP$1,AP$2,$A29))=AP$2,VLOOKUP(WEEKDAY(DATE(AP$1,AP$2,$A29),2),Param!$F$2:$G$9,2,0)," ")</f>
        <v>Lun</v>
      </c>
      <c r="AQ29" s="18" t="str">
        <f>IF(OR(AP29=" ",ISERROR(VLOOKUP(DATE(AP$1,AP$2,$A29),Param!$I:$J,2,0))),"",VLOOKUP(DATE(AP$1,AP$2,$A29),Param!$I:$J,2,0))</f>
        <v/>
      </c>
      <c r="AR29" s="18" t="str">
        <f>IF(OR(AP29=" ",ISERROR(VLOOKUP(DATE(AP$1,AP$2,$A29),'Compétitions'!$B$1:$D$157,1,0))),"",VLOOKUP("0-"&amp;DATE(AP$1,AP$2,$A29),'Compétitions'!$A$1:$D$157,4,0)&amp;" "&amp;VLOOKUP("0-"&amp;DATE(AP$1,AP$2,$A29),'Compétitions'!$A$1:$D$157,3,0))</f>
        <v/>
      </c>
      <c r="AS29" s="18" t="str">
        <f>IF(OR(AP29=" ",ISERROR(VLOOKUP(DATE(AP$1,AP$2,$A29),'Compétitions'!$B$1:$D$157,1,0))),"",VLOOKUP("1-"&amp;DATE(AP$1,AP$2,$A29),'Compétitions'!$A$1:$D$157,4,0)&amp;" "&amp;VLOOKUP("1-"&amp;DATE(AP$1,AP$2,$A29),'Compétitions'!$A$1:$D$157,3,0))</f>
        <v/>
      </c>
      <c r="AT29" s="18" t="str">
        <f>IF(OR(AP29=" ",ISERROR(VLOOKUP(DATE(AP$1,AP$2,$A29),'Compétitions'!$B$1:$D$157,1,0))),"",VLOOKUP("2-"&amp;DATE(AP$1,AP$2,$A29),'Compétitions'!$A$1:$D$157,4,0)&amp;" "&amp;VLOOKUP("2-"&amp;DATE(AP$1,AP$2,$A29),'Compétitions'!$A$1:$D$157,3,0))</f>
        <v/>
      </c>
      <c r="AU29" s="18" t="str">
        <f>IF(MONTH(DATE(AU$1,AU$2,$A29))=AU$2,VLOOKUP(WEEKDAY(DATE(AU$1,AU$2,$A29),2),Param!$F$2:$G$9,2,0)," ")</f>
        <v>Jeu</v>
      </c>
      <c r="AV29" s="18" t="str">
        <f>IF(OR(AU29=" ",ISERROR(VLOOKUP(DATE(AU$1,AU$2,$A29),Param!$I:$J,2,0))),"",VLOOKUP(DATE(AU$1,AU$2,$A29),Param!$I:$J,2,0))</f>
        <v/>
      </c>
      <c r="AW29" s="18" t="str">
        <f>IF(OR(AU29=" ",ISERROR(VLOOKUP(DATE(AU$1,AU$2,$A29),'Compétitions'!$B$1:$D$157,1,0))),"",VLOOKUP("0-"&amp;DATE(AU$1,AU$2,$A29),'Compétitions'!$A$1:$D$157,4,0)&amp;" "&amp;VLOOKUP("0-"&amp;DATE(AU$1,AU$2,$A29),'Compétitions'!$A$1:$D$157,3,0))</f>
        <v>FFB FF Masters</v>
      </c>
      <c r="AX29" s="18" t="str">
        <f>IF(OR(AU29=" ",ISERROR(VLOOKUP(DATE(AU$1,AU$2,$A29),'Compétitions'!$B$1:$D$157,1,0))),"",VLOOKUP("1-"&amp;DATE(AU$1,AU$2,$A29),'Compétitions'!$A$1:$D$157,4,0)&amp;" "&amp;VLOOKUP("1-"&amp;DATE(AU$1,AU$2,$A29),'Compétitions'!$A$1:$D$157,3,0))</f>
        <v>FFB FF</v>
      </c>
      <c r="AY29" s="18" t="str">
        <f>IF(OR(AU29=" ",ISERROR(VLOOKUP(DATE(AU$1,AU$2,$A29),'Compétitions'!$B$1:$D$157,1,0))),"",VLOOKUP("2-"&amp;DATE(AU$1,AU$2,$A29),'Compétitions'!$A$1:$D$157,4,0)&amp;" "&amp;VLOOKUP("2-"&amp;DATE(AU$1,AU$2,$A29),'Compétitions'!$A$1:$D$157,3,0))</f>
        <v>#N/A</v>
      </c>
      <c r="AZ29" s="6"/>
      <c r="BA29" s="6"/>
      <c r="BB29" s="6"/>
      <c r="BC29" s="6"/>
      <c r="BD29" s="6"/>
      <c r="BE29" s="6"/>
      <c r="BF29" s="6"/>
      <c r="BG29" s="6"/>
    </row>
    <row r="30" ht="28.5" customHeight="1">
      <c r="A30" s="12">
        <v>26.0</v>
      </c>
      <c r="B30" s="17" t="str">
        <f>IF(MONTH(DATE(B$1,B$2,$A30))=B$2,VLOOKUP(WEEKDAY(DATE(B$1,B$2,$A30),2),Param!$F$2:$G$9,2,0)," ")</f>
        <v>Ven</v>
      </c>
      <c r="C30" s="18" t="str">
        <f>IF(OR(B30=" ",ISERROR(VLOOKUP(DATE(B$1,B$2,$A30),Param!$I:$J,2,0))),"",VLOOKUP(DATE(B$1,B$2,$A30),Param!$I:$J,2,0))</f>
        <v/>
      </c>
      <c r="D30" s="18" t="str">
        <f>IF(OR(B30=" ",ISERROR(VLOOKUP(DATE(B$1,B$2,$A30),'Compétitions'!$B$1:$D$157,1,0))),"",VLOOKUP("0-"&amp;DATE(B$1,B$2,$A30),'Compétitions'!$A$1:$D$157,4,0)&amp;" "&amp;VLOOKUP("0-"&amp;DATE(B$1,B$2,$A30),'Compétitions'!$A$1:$D$157,3,0))</f>
        <v>#N/A</v>
      </c>
      <c r="E30" s="18" t="str">
        <f>IF(OR(B30=" ",ISERROR(VLOOKUP(DATE(B$1,B$2,$A30),'Compétitions'!$B$1:$D$157,1,0))),"",VLOOKUP("1-"&amp;DATE(B$1,B$2,$A30),'Compétitions'!$A$1:$D$157,4,0)&amp;" "&amp;VLOOKUP("1-"&amp;DATE(B$1,B$2,$A30),'Compétitions'!$A$1:$D$157,3,0))</f>
        <v>FFB TN1</v>
      </c>
      <c r="F30" s="18" t="str">
        <f>IF(OR(B30=" ",ISERROR(VLOOKUP(DATE(B$1,B$2,$A30),'Compétitions'!$B$1:$D$157,1,0))),"",VLOOKUP("2-"&amp;DATE(B$1,B$2,$A30),'Compétitions'!$A$1:$D$157,4,0)&amp;" "&amp;VLOOKUP("2-"&amp;DATE(B$1,B$2,$A30),'Compétitions'!$A$1:$D$157,3,0))</f>
        <v>#N/A</v>
      </c>
      <c r="G30" s="18" t="str">
        <f>IF(MONTH(DATE(G$1,G$2,$A30))=G$2,VLOOKUP(WEEKDAY(DATE(G$1,G$2,$A30),2),Param!$F$2:$G$9,2,0)," ")</f>
        <v>Dim</v>
      </c>
      <c r="H30" s="18" t="str">
        <f>IF(OR(G30=" ",ISERROR(VLOOKUP(DATE(G$1,G$2,$A30),Param!$I:$J,2,0))),"",VLOOKUP(DATE(G$1,G$2,$A30),Param!$I:$J,2,0))</f>
        <v>V</v>
      </c>
      <c r="I30" s="18" t="str">
        <f>IF(OR(G30=" ",ISERROR(VLOOKUP(DATE(G$1,G$2,$A30),'Compétitions'!$B$1:$D$157,1,0))),"",VLOOKUP("0-"&amp;DATE(G$1,G$2,$A30),'Compétitions'!$A$1:$D$157,4,0)&amp;" "&amp;VLOOKUP("0-"&amp;DATE(G$1,G$2,$A30),'Compétitions'!$A$1:$D$157,3,0))</f>
        <v>FFB Cohen Cup</v>
      </c>
      <c r="J30" s="18" t="str">
        <f>IF(OR(G30=" ",ISERROR(VLOOKUP(DATE(G$1,G$2,$A30),'Compétitions'!$B$1:$D$157,1,0))),"",VLOOKUP("1-"&amp;DATE(G$1,G$2,$A30),'Compétitions'!$A$1:$D$157,4,0)&amp;" "&amp;VLOOKUP("1-"&amp;DATE(G$1,G$2,$A30),'Compétitions'!$A$1:$D$157,3,0))</f>
        <v>FFB TN2</v>
      </c>
      <c r="K30" s="18" t="str">
        <f>IF(OR(G30=" ",ISERROR(VLOOKUP(DATE(G$1,G$2,$A30),'Compétitions'!$B$1:$D$157,1,0))),"",VLOOKUP("2-"&amp;DATE(G$1,G$2,$A30),'Compétitions'!$A$1:$D$157,4,0)&amp;" "&amp;VLOOKUP("2-"&amp;DATE(G$1,G$2,$A30),'Compétitions'!$A$1:$D$157,3,0))</f>
        <v>FFB ZST 1</v>
      </c>
      <c r="L30" s="18" t="str">
        <f>IF(MONTH(DATE(L$1,L$2,$A30))=L$2,VLOOKUP(WEEKDAY(DATE(L$1,L$2,$A30),2),Param!$F$2:$G$9,2,0)," ")</f>
        <v>Mer</v>
      </c>
      <c r="M30" s="18" t="str">
        <f>IF(OR(L30=" ",ISERROR(VLOOKUP(DATE(L$1,L$2,$A30),Param!$I:$J,2,0))),"",VLOOKUP(DATE(L$1,L$2,$A30),Param!$I:$J,2,0))</f>
        <v/>
      </c>
      <c r="N30" s="18" t="str">
        <f>IF(OR(L30=" ",ISERROR(VLOOKUP(DATE(L$1,L$2,$A30),'Compétitions'!$B$1:$D$157,1,0))),"",VLOOKUP("0-"&amp;DATE(L$1,L$2,$A30),'Compétitions'!$A$1:$D$157,4,0)&amp;" "&amp;VLOOKUP("0-"&amp;DATE(L$1,L$2,$A30),'Compétitions'!$A$1:$D$157,3,0))</f>
        <v/>
      </c>
      <c r="O30" s="18" t="str">
        <f>IF(OR(L30=" ",ISERROR(VLOOKUP(DATE(L$1,L$2,$A30),'Compétitions'!$B$1:$D$157,1,0))),"",VLOOKUP("1-"&amp;DATE(L$1,L$2,$A30),'Compétitions'!$A$1:$D$157,4,0)&amp;" "&amp;VLOOKUP("1-"&amp;DATE(L$1,L$2,$A30),'Compétitions'!$A$1:$D$157,3,0))</f>
        <v/>
      </c>
      <c r="P30" s="18" t="str">
        <f>IF(OR(L30=" ",ISERROR(VLOOKUP(DATE(L$1,L$2,$A30),'Compétitions'!$B$1:$D$157,1,0))),"",VLOOKUP("2-"&amp;DATE(L$1,L$2,$A30),'Compétitions'!$A$1:$D$157,4,0)&amp;" "&amp;VLOOKUP("2-"&amp;DATE(L$1,L$2,$A30),'Compétitions'!$A$1:$D$157,3,0))</f>
        <v/>
      </c>
      <c r="Q30" s="18" t="str">
        <f>IF(MONTH(DATE(Q$1,Q$2,$A30))=Q$2,VLOOKUP(WEEKDAY(DATE(Q$1,Q$2,$A30),2),Param!$F$2:$G$9,2,0)," ")</f>
        <v>Ven</v>
      </c>
      <c r="R30" s="18" t="str">
        <f>IF(OR(Q30=" ",ISERROR(VLOOKUP(DATE(Q$1,Q$2,$A30),Param!$I:$J,2,0))),"",VLOOKUP(DATE(Q$1,Q$2,$A30),Param!$I:$J,2,0))</f>
        <v>V</v>
      </c>
      <c r="S30" s="18" t="str">
        <f>IF(OR(Q30=" ",ISERROR(VLOOKUP(DATE(Q$1,Q$2,$A30),'Compétitions'!$B$1:$D$157,1,0))),"",VLOOKUP("0-"&amp;DATE(Q$1,Q$2,$A30),'Compétitions'!$A$1:$D$157,4,0)&amp;" "&amp;VLOOKUP("0-"&amp;DATE(Q$1,Q$2,$A30),'Compétitions'!$A$1:$D$157,3,0))</f>
        <v/>
      </c>
      <c r="T30" s="18" t="str">
        <f>IF(OR(Q30=" ",ISERROR(VLOOKUP(DATE(Q$1,Q$2,$A30),'Compétitions'!$B$1:$D$157,1,0))),"",VLOOKUP("1-"&amp;DATE(Q$1,Q$2,$A30),'Compétitions'!$A$1:$D$157,4,0)&amp;" "&amp;VLOOKUP("1-"&amp;DATE(Q$1,Q$2,$A30),'Compétitions'!$A$1:$D$157,3,0))</f>
        <v/>
      </c>
      <c r="U30" s="18" t="str">
        <f>IF(OR(Q30=" ",ISERROR(VLOOKUP(DATE(Q$1,Q$2,$A30),'Compétitions'!$B$1:$D$157,1,0))),"",VLOOKUP("2-"&amp;DATE(Q$1,Q$2,$A30),'Compétitions'!$A$1:$D$157,4,0)&amp;" "&amp;VLOOKUP("2-"&amp;DATE(Q$1,Q$2,$A30),'Compétitions'!$A$1:$D$157,3,0))</f>
        <v/>
      </c>
      <c r="V30" s="18" t="str">
        <f>IF(MONTH(DATE(V$1,V$2,$A30))=V$2,VLOOKUP(WEEKDAY(DATE(V$1,V$2,$A30),2),Param!$F$2:$G$9,2,0)," ")</f>
        <v>Lun</v>
      </c>
      <c r="W30" s="18" t="str">
        <f>IF(OR(V30=" ",ISERROR(VLOOKUP(DATE(V$1,V$2,$A30),Param!$I:$J,2,0))),"",VLOOKUP(DATE(V$1,V$2,$A30),Param!$I:$J,2,0))</f>
        <v/>
      </c>
      <c r="X30" s="18" t="str">
        <f>IF(OR(V30=" ",ISERROR(VLOOKUP(DATE(V$1,V$2,$A30),'Compétitions'!$B$1:$D$157,1,0))),"",VLOOKUP("0-"&amp;DATE(V$1,V$2,$A30),'Compétitions'!$A$1:$D$157,4,0)&amp;" "&amp;VLOOKUP("0-"&amp;DATE(V$1,V$2,$A30),'Compétitions'!$A$1:$D$157,3,0))</f>
        <v/>
      </c>
      <c r="Y30" s="18" t="str">
        <f>IF(OR(V30=" ",ISERROR(VLOOKUP(DATE(V$1,V$2,$A30),'Compétitions'!$B$1:$D$157,1,0))),"",VLOOKUP("1-"&amp;DATE(V$1,V$2,$A30),'Compétitions'!$A$1:$D$157,4,0)&amp;" "&amp;VLOOKUP("1-"&amp;DATE(V$1,V$2,$A30),'Compétitions'!$A$1:$D$157,3,0))</f>
        <v/>
      </c>
      <c r="Z30" s="18" t="str">
        <f>IF(OR(V30=" ",ISERROR(VLOOKUP(DATE(V$1,V$2,$A30),'Compétitions'!$B$1:$D$157,1,0))),"",VLOOKUP("2-"&amp;DATE(V$1,V$2,$A30),'Compétitions'!$A$1:$D$157,4,0)&amp;" "&amp;VLOOKUP("2-"&amp;DATE(V$1,V$2,$A30),'Compétitions'!$A$1:$D$157,3,0))</f>
        <v/>
      </c>
      <c r="AA30" s="18" t="str">
        <f>IF(MONTH(DATE(AA$1,AA$2,$A30))=AA$2,VLOOKUP(WEEKDAY(DATE(AA$1,AA$2,$A30),2),Param!$F$2:$G$9,2,0)," ")</f>
        <v>Jeu</v>
      </c>
      <c r="AB30" s="18" t="str">
        <f>IF(OR(AA30=" ",ISERROR(VLOOKUP(DATE(AA$1,AA$2,$A30),Param!$I:$J,2,0))),"",VLOOKUP(DATE(AA$1,AA$2,$A30),Param!$I:$J,2,0))</f>
        <v>VBC</v>
      </c>
      <c r="AC30" s="18" t="str">
        <f>IF(OR(AA30=" ",ISERROR(VLOOKUP(DATE(AA$1,AA$2,$A30),'Compétitions'!$B$1:$D$157,1,0))),"",VLOOKUP("0-"&amp;DATE(AA$1,AA$2,$A30),'Compétitions'!$A$1:$D$157,4,0)&amp;" "&amp;VLOOKUP("0-"&amp;DATE(AA$1,AA$2,$A30),'Compétitions'!$A$1:$D$157,3,0))</f>
        <v/>
      </c>
      <c r="AD30" s="18" t="str">
        <f>IF(OR(AA30=" ",ISERROR(VLOOKUP(DATE(AA$1,AA$2,$A30),'Compétitions'!$B$1:$D$157,1,0))),"",VLOOKUP("1-"&amp;DATE(AA$1,AA$2,$A30),'Compétitions'!$A$1:$D$157,4,0)&amp;" "&amp;VLOOKUP("1-"&amp;DATE(AA$1,AA$2,$A30),'Compétitions'!$A$1:$D$157,3,0))</f>
        <v/>
      </c>
      <c r="AE30" s="18" t="str">
        <f>IF(OR(AA30=" ",ISERROR(VLOOKUP(DATE(AA$1,AA$2,$A30),'Compétitions'!$B$1:$D$157,1,0))),"",VLOOKUP("2-"&amp;DATE(AA$1,AA$2,$A30),'Compétitions'!$A$1:$D$157,4,0)&amp;" "&amp;VLOOKUP("2-"&amp;DATE(AA$1,AA$2,$A30),'Compétitions'!$A$1:$D$157,3,0))</f>
        <v/>
      </c>
      <c r="AF30" s="18" t="str">
        <f>IF(MONTH(DATE(AF$1,AF$2,$A30))=AF$2,VLOOKUP(WEEKDAY(DATE(AF$1,AF$2,$A30),2),Param!$F$2:$G$9,2,0)," ")</f>
        <v>Jeu</v>
      </c>
      <c r="AG30" s="18" t="str">
        <f>IF(OR(AF30=" ",ISERROR(VLOOKUP(DATE(AF$1,AF$2,$A30),Param!$I:$J,2,0))),"",VLOOKUP(DATE(AF$1,AF$2,$A30),Param!$I:$J,2,0))</f>
        <v/>
      </c>
      <c r="AH30" s="18" t="str">
        <f>IF(OR(AF30=" ",ISERROR(VLOOKUP(DATE(AF$1,AF$2,$A30),'Compétitions'!$B$1:$D$157,1,0))),"",VLOOKUP("0-"&amp;DATE(AF$1,AF$2,$A30),'Compétitions'!$A$1:$D$157,4,0)&amp;" "&amp;VLOOKUP("0-"&amp;DATE(AF$1,AF$2,$A30),'Compétitions'!$A$1:$D$157,3,0))</f>
        <v/>
      </c>
      <c r="AI30" s="18" t="str">
        <f>IF(OR(AF30=" ",ISERROR(VLOOKUP(DATE(AF$1,AF$2,$A30),'Compétitions'!$B$1:$D$157,1,0))),"",VLOOKUP("1-"&amp;DATE(AF$1,AF$2,$A30),'Compétitions'!$A$1:$D$157,4,0)&amp;" "&amp;VLOOKUP("1-"&amp;DATE(AF$1,AF$2,$A30),'Compétitions'!$A$1:$D$157,3,0))</f>
        <v/>
      </c>
      <c r="AJ30" s="18" t="str">
        <f>IF(OR(AF30=" ",ISERROR(VLOOKUP(DATE(AF$1,AF$2,$A30),'Compétitions'!$B$1:$D$157,1,0))),"",VLOOKUP("2-"&amp;DATE(AF$1,AF$2,$A30),'Compétitions'!$A$1:$D$157,4,0)&amp;" "&amp;VLOOKUP("2-"&amp;DATE(AF$1,AF$2,$A30),'Compétitions'!$A$1:$D$157,3,0))</f>
        <v/>
      </c>
      <c r="AK30" s="18" t="str">
        <f>IF(MONTH(DATE(AK$1,AK$2,$A30))=AK$2,VLOOKUP(WEEKDAY(DATE(AK$1,AK$2,$A30),2),Param!$F$2:$G$9,2,0)," ")</f>
        <v>Dim</v>
      </c>
      <c r="AL30" s="18" t="str">
        <f>IF(OR(AK30=" ",ISERROR(VLOOKUP(DATE(AK$1,AK$2,$A30),Param!$I:$J,2,0))),"",VLOOKUP(DATE(AK$1,AK$2,$A30),Param!$I:$J,2,0))</f>
        <v>VBC</v>
      </c>
      <c r="AM30" s="18" t="str">
        <f>IF(OR(AK30=" ",ISERROR(VLOOKUP(DATE(AK$1,AK$2,$A30),'Compétitions'!$B$1:$D$157,1,0))),"",VLOOKUP("0-"&amp;DATE(AK$1,AK$2,$A30),'Compétitions'!$A$1:$D$157,4,0)&amp;" "&amp;VLOOKUP("0-"&amp;DATE(AK$1,AK$2,$A30),'Compétitions'!$A$1:$D$157,3,0))</f>
        <v>#N/A</v>
      </c>
      <c r="AN30" s="18" t="str">
        <f>IF(OR(AK30=" ",ISERROR(VLOOKUP(DATE(AK$1,AK$2,$A30),'Compétitions'!$B$1:$D$157,1,0))),"",VLOOKUP("1-"&amp;DATE(AK$1,AK$2,$A30),'Compétitions'!$A$1:$D$157,4,0)&amp;" "&amp;VLOOKUP("1-"&amp;DATE(AK$1,AK$2,$A30),'Compétitions'!$A$1:$D$157,3,0))</f>
        <v>FFB TN7</v>
      </c>
      <c r="AO30" s="18" t="str">
        <f>IF(OR(AK30=" ",ISERROR(VLOOKUP(DATE(AK$1,AK$2,$A30),'Compétitions'!$B$1:$D$157,1,0))),"",VLOOKUP("2-"&amp;DATE(AK$1,AK$2,$A30),'Compétitions'!$A$1:$D$157,4,0)&amp;" "&amp;VLOOKUP("2-"&amp;DATE(AK$1,AK$2,$A30),'Compétitions'!$A$1:$D$157,3,0))</f>
        <v>#N/A</v>
      </c>
      <c r="AP30" s="18" t="str">
        <f>IF(MONTH(DATE(AP$1,AP$2,$A30))=AP$2,VLOOKUP(WEEKDAY(DATE(AP$1,AP$2,$A30),2),Param!$F$2:$G$9,2,0)," ")</f>
        <v>Mar</v>
      </c>
      <c r="AQ30" s="18" t="str">
        <f>IF(OR(AP30=" ",ISERROR(VLOOKUP(DATE(AP$1,AP$2,$A30),Param!$I:$J,2,0))),"",VLOOKUP(DATE(AP$1,AP$2,$A30),Param!$I:$J,2,0))</f>
        <v/>
      </c>
      <c r="AR30" s="18" t="str">
        <f>IF(OR(AP30=" ",ISERROR(VLOOKUP(DATE(AP$1,AP$2,$A30),'Compétitions'!$B$1:$D$157,1,0))),"",VLOOKUP("0-"&amp;DATE(AP$1,AP$2,$A30),'Compétitions'!$A$1:$D$157,4,0)&amp;" "&amp;VLOOKUP("0-"&amp;DATE(AP$1,AP$2,$A30),'Compétitions'!$A$1:$D$157,3,0))</f>
        <v/>
      </c>
      <c r="AS30" s="18" t="str">
        <f>IF(OR(AP30=" ",ISERROR(VLOOKUP(DATE(AP$1,AP$2,$A30),'Compétitions'!$B$1:$D$157,1,0))),"",VLOOKUP("1-"&amp;DATE(AP$1,AP$2,$A30),'Compétitions'!$A$1:$D$157,4,0)&amp;" "&amp;VLOOKUP("1-"&amp;DATE(AP$1,AP$2,$A30),'Compétitions'!$A$1:$D$157,3,0))</f>
        <v/>
      </c>
      <c r="AT30" s="18" t="str">
        <f>IF(OR(AP30=" ",ISERROR(VLOOKUP(DATE(AP$1,AP$2,$A30),'Compétitions'!$B$1:$D$157,1,0))),"",VLOOKUP("2-"&amp;DATE(AP$1,AP$2,$A30),'Compétitions'!$A$1:$D$157,4,0)&amp;" "&amp;VLOOKUP("2-"&amp;DATE(AP$1,AP$2,$A30),'Compétitions'!$A$1:$D$157,3,0))</f>
        <v/>
      </c>
      <c r="AU30" s="18" t="str">
        <f>IF(MONTH(DATE(AU$1,AU$2,$A30))=AU$2,VLOOKUP(WEEKDAY(DATE(AU$1,AU$2,$A30),2),Param!$F$2:$G$9,2,0)," ")</f>
        <v>Ven</v>
      </c>
      <c r="AV30" s="18" t="str">
        <f>IF(OR(AU30=" ",ISERROR(VLOOKUP(DATE(AU$1,AU$2,$A30),Param!$I:$J,2,0))),"",VLOOKUP(DATE(AU$1,AU$2,$A30),Param!$I:$J,2,0))</f>
        <v/>
      </c>
      <c r="AW30" s="18" t="str">
        <f>IF(OR(AU30=" ",ISERROR(VLOOKUP(DATE(AU$1,AU$2,$A30),'Compétitions'!$B$1:$D$157,1,0))),"",VLOOKUP("0-"&amp;DATE(AU$1,AU$2,$A30),'Compétitions'!$A$1:$D$157,4,0)&amp;" "&amp;VLOOKUP("0-"&amp;DATE(AU$1,AU$2,$A30),'Compétitions'!$A$1:$D$157,3,0))</f>
        <v>FFB FF Masters</v>
      </c>
      <c r="AX30" s="18" t="str">
        <f>IF(OR(AU30=" ",ISERROR(VLOOKUP(DATE(AU$1,AU$2,$A30),'Compétitions'!$B$1:$D$157,1,0))),"",VLOOKUP("1-"&amp;DATE(AU$1,AU$2,$A30),'Compétitions'!$A$1:$D$157,4,0)&amp;" "&amp;VLOOKUP("1-"&amp;DATE(AU$1,AU$2,$A30),'Compétitions'!$A$1:$D$157,3,0))</f>
        <v>FFB FF</v>
      </c>
      <c r="AY30" s="18" t="str">
        <f>IF(OR(AU30=" ",ISERROR(VLOOKUP(DATE(AU$1,AU$2,$A30),'Compétitions'!$B$1:$D$157,1,0))),"",VLOOKUP("2-"&amp;DATE(AU$1,AU$2,$A30),'Compétitions'!$A$1:$D$157,4,0)&amp;" "&amp;VLOOKUP("2-"&amp;DATE(AU$1,AU$2,$A30),'Compétitions'!$A$1:$D$157,3,0))</f>
        <v>#N/A</v>
      </c>
      <c r="AZ30" s="6"/>
      <c r="BA30" s="6"/>
      <c r="BB30" s="6"/>
      <c r="BC30" s="6"/>
      <c r="BD30" s="6"/>
      <c r="BE30" s="6"/>
      <c r="BF30" s="6"/>
      <c r="BG30" s="6"/>
    </row>
    <row r="31" ht="28.5" customHeight="1">
      <c r="A31" s="12">
        <v>27.0</v>
      </c>
      <c r="B31" s="17" t="str">
        <f>IF(MONTH(DATE(B$1,B$2,$A31))=B$2,VLOOKUP(WEEKDAY(DATE(B$1,B$2,$A31),2),Param!$F$2:$G$9,2,0)," ")</f>
        <v>Sam</v>
      </c>
      <c r="C31" s="18" t="str">
        <f>IF(OR(B31=" ",ISERROR(VLOOKUP(DATE(B$1,B$2,$A31),Param!$I:$J,2,0))),"",VLOOKUP(DATE(B$1,B$2,$A31),Param!$I:$J,2,0))</f>
        <v/>
      </c>
      <c r="D31" s="18" t="str">
        <f>IF(OR(B31=" ",ISERROR(VLOOKUP(DATE(B$1,B$2,$A31),'Compétitions'!$B$1:$D$157,1,0))),"",VLOOKUP("0-"&amp;DATE(B$1,B$2,$A31),'Compétitions'!$A$1:$D$157,4,0)&amp;" "&amp;VLOOKUP("0-"&amp;DATE(B$1,B$2,$A31),'Compétitions'!$A$1:$D$157,3,0))</f>
        <v>#N/A</v>
      </c>
      <c r="E31" s="18" t="str">
        <f>IF(OR(B31=" ",ISERROR(VLOOKUP(DATE(B$1,B$2,$A31),'Compétitions'!$B$1:$D$157,1,0))),"",VLOOKUP("1-"&amp;DATE(B$1,B$2,$A31),'Compétitions'!$A$1:$D$157,4,0)&amp;" "&amp;VLOOKUP("1-"&amp;DATE(B$1,B$2,$A31),'Compétitions'!$A$1:$D$157,3,0))</f>
        <v>FFB TN1</v>
      </c>
      <c r="F31" s="18" t="str">
        <f>IF(OR(B31=" ",ISERROR(VLOOKUP(DATE(B$1,B$2,$A31),'Compétitions'!$B$1:$D$157,1,0))),"",VLOOKUP("2-"&amp;DATE(B$1,B$2,$A31),'Compétitions'!$A$1:$D$157,4,0)&amp;" "&amp;VLOOKUP("2-"&amp;DATE(B$1,B$2,$A31),'Compétitions'!$A$1:$D$157,3,0))</f>
        <v>#N/A</v>
      </c>
      <c r="G31" s="18" t="str">
        <f>IF(MONTH(DATE(G$1,G$2,$A31))=G$2,VLOOKUP(WEEKDAY(DATE(G$1,G$2,$A31),2),Param!$F$2:$G$9,2,0)," ")</f>
        <v>Lun</v>
      </c>
      <c r="H31" s="18" t="str">
        <f>IF(OR(G31=" ",ISERROR(VLOOKUP(DATE(G$1,G$2,$A31),Param!$I:$J,2,0))),"",VLOOKUP(DATE(G$1,G$2,$A31),Param!$I:$J,2,0))</f>
        <v>V</v>
      </c>
      <c r="I31" s="18" t="str">
        <f>IF(OR(G31=" ",ISERROR(VLOOKUP(DATE(G$1,G$2,$A31),'Compétitions'!$B$1:$D$157,1,0))),"",VLOOKUP("0-"&amp;DATE(G$1,G$2,$A31),'Compétitions'!$A$1:$D$157,4,0)&amp;" "&amp;VLOOKUP("0-"&amp;DATE(G$1,G$2,$A31),'Compétitions'!$A$1:$D$157,3,0))</f>
        <v/>
      </c>
      <c r="J31" s="18" t="str">
        <f>IF(OR(G31=" ",ISERROR(VLOOKUP(DATE(G$1,G$2,$A31),'Compétitions'!$B$1:$D$157,1,0))),"",VLOOKUP("1-"&amp;DATE(G$1,G$2,$A31),'Compétitions'!$A$1:$D$157,4,0)&amp;" "&amp;VLOOKUP("1-"&amp;DATE(G$1,G$2,$A31),'Compétitions'!$A$1:$D$157,3,0))</f>
        <v/>
      </c>
      <c r="K31" s="18" t="str">
        <f>IF(OR(G31=" ",ISERROR(VLOOKUP(DATE(G$1,G$2,$A31),'Compétitions'!$B$1:$D$157,1,0))),"",VLOOKUP("2-"&amp;DATE(G$1,G$2,$A31),'Compétitions'!$A$1:$D$157,4,0)&amp;" "&amp;VLOOKUP("2-"&amp;DATE(G$1,G$2,$A31),'Compétitions'!$A$1:$D$157,3,0))</f>
        <v/>
      </c>
      <c r="L31" s="18" t="str">
        <f>IF(MONTH(DATE(L$1,L$2,$A31))=L$2,VLOOKUP(WEEKDAY(DATE(L$1,L$2,$A31),2),Param!$F$2:$G$9,2,0)," ")</f>
        <v>Jeu</v>
      </c>
      <c r="M31" s="18" t="str">
        <f>IF(OR(L31=" ",ISERROR(VLOOKUP(DATE(L$1,L$2,$A31),Param!$I:$J,2,0))),"",VLOOKUP(DATE(L$1,L$2,$A31),Param!$I:$J,2,0))</f>
        <v/>
      </c>
      <c r="N31" s="18" t="str">
        <f>IF(OR(L31=" ",ISERROR(VLOOKUP(DATE(L$1,L$2,$A31),'Compétitions'!$B$1:$D$157,1,0))),"",VLOOKUP("0-"&amp;DATE(L$1,L$2,$A31),'Compétitions'!$A$1:$D$157,4,0)&amp;" "&amp;VLOOKUP("0-"&amp;DATE(L$1,L$2,$A31),'Compétitions'!$A$1:$D$157,3,0))</f>
        <v/>
      </c>
      <c r="O31" s="18" t="str">
        <f>IF(OR(L31=" ",ISERROR(VLOOKUP(DATE(L$1,L$2,$A31),'Compétitions'!$B$1:$D$157,1,0))),"",VLOOKUP("1-"&amp;DATE(L$1,L$2,$A31),'Compétitions'!$A$1:$D$157,4,0)&amp;" "&amp;VLOOKUP("1-"&amp;DATE(L$1,L$2,$A31),'Compétitions'!$A$1:$D$157,3,0))</f>
        <v/>
      </c>
      <c r="P31" s="18" t="str">
        <f>IF(OR(L31=" ",ISERROR(VLOOKUP(DATE(L$1,L$2,$A31),'Compétitions'!$B$1:$D$157,1,0))),"",VLOOKUP("2-"&amp;DATE(L$1,L$2,$A31),'Compétitions'!$A$1:$D$157,4,0)&amp;" "&amp;VLOOKUP("2-"&amp;DATE(L$1,L$2,$A31),'Compétitions'!$A$1:$D$157,3,0))</f>
        <v/>
      </c>
      <c r="Q31" s="18" t="str">
        <f>IF(MONTH(DATE(Q$1,Q$2,$A31))=Q$2,VLOOKUP(WEEKDAY(DATE(Q$1,Q$2,$A31),2),Param!$F$2:$G$9,2,0)," ")</f>
        <v>Sam</v>
      </c>
      <c r="R31" s="18" t="str">
        <f>IF(OR(Q31=" ",ISERROR(VLOOKUP(DATE(Q$1,Q$2,$A31),Param!$I:$J,2,0))),"",VLOOKUP(DATE(Q$1,Q$2,$A31),Param!$I:$J,2,0))</f>
        <v>V</v>
      </c>
      <c r="S31" s="18" t="str">
        <f>IF(OR(Q31=" ",ISERROR(VLOOKUP(DATE(Q$1,Q$2,$A31),'Compétitions'!$B$1:$D$157,1,0))),"",VLOOKUP("0-"&amp;DATE(Q$1,Q$2,$A31),'Compétitions'!$A$1:$D$157,4,0)&amp;" "&amp;VLOOKUP("0-"&amp;DATE(Q$1,Q$2,$A31),'Compétitions'!$A$1:$D$157,3,0))</f>
        <v/>
      </c>
      <c r="T31" s="18" t="str">
        <f>IF(OR(Q31=" ",ISERROR(VLOOKUP(DATE(Q$1,Q$2,$A31),'Compétitions'!$B$1:$D$157,1,0))),"",VLOOKUP("1-"&amp;DATE(Q$1,Q$2,$A31),'Compétitions'!$A$1:$D$157,4,0)&amp;" "&amp;VLOOKUP("1-"&amp;DATE(Q$1,Q$2,$A31),'Compétitions'!$A$1:$D$157,3,0))</f>
        <v/>
      </c>
      <c r="U31" s="18" t="str">
        <f>IF(OR(Q31=" ",ISERROR(VLOOKUP(DATE(Q$1,Q$2,$A31),'Compétitions'!$B$1:$D$157,1,0))),"",VLOOKUP("2-"&amp;DATE(Q$1,Q$2,$A31),'Compétitions'!$A$1:$D$157,4,0)&amp;" "&amp;VLOOKUP("2-"&amp;DATE(Q$1,Q$2,$A31),'Compétitions'!$A$1:$D$157,3,0))</f>
        <v/>
      </c>
      <c r="V31" s="18" t="str">
        <f>IF(MONTH(DATE(V$1,V$2,$A31))=V$2,VLOOKUP(WEEKDAY(DATE(V$1,V$2,$A31),2),Param!$F$2:$G$9,2,0)," ")</f>
        <v>Mar</v>
      </c>
      <c r="W31" s="18" t="str">
        <f>IF(OR(V31=" ",ISERROR(VLOOKUP(DATE(V$1,V$2,$A31),Param!$I:$J,2,0))),"",VLOOKUP(DATE(V$1,V$2,$A31),Param!$I:$J,2,0))</f>
        <v/>
      </c>
      <c r="X31" s="18" t="str">
        <f>IF(OR(V31=" ",ISERROR(VLOOKUP(DATE(V$1,V$2,$A31),'Compétitions'!$B$1:$D$157,1,0))),"",VLOOKUP("0-"&amp;DATE(V$1,V$2,$A31),'Compétitions'!$A$1:$D$157,4,0)&amp;" "&amp;VLOOKUP("0-"&amp;DATE(V$1,V$2,$A31),'Compétitions'!$A$1:$D$157,3,0))</f>
        <v/>
      </c>
      <c r="Y31" s="18" t="str">
        <f>IF(OR(V31=" ",ISERROR(VLOOKUP(DATE(V$1,V$2,$A31),'Compétitions'!$B$1:$D$157,1,0))),"",VLOOKUP("1-"&amp;DATE(V$1,V$2,$A31),'Compétitions'!$A$1:$D$157,4,0)&amp;" "&amp;VLOOKUP("1-"&amp;DATE(V$1,V$2,$A31),'Compétitions'!$A$1:$D$157,3,0))</f>
        <v/>
      </c>
      <c r="Z31" s="18" t="str">
        <f>IF(OR(V31=" ",ISERROR(VLOOKUP(DATE(V$1,V$2,$A31),'Compétitions'!$B$1:$D$157,1,0))),"",VLOOKUP("2-"&amp;DATE(V$1,V$2,$A31),'Compétitions'!$A$1:$D$157,4,0)&amp;" "&amp;VLOOKUP("2-"&amp;DATE(V$1,V$2,$A31),'Compétitions'!$A$1:$D$157,3,0))</f>
        <v/>
      </c>
      <c r="AA31" s="18" t="str">
        <f>IF(MONTH(DATE(AA$1,AA$2,$A31))=AA$2,VLOOKUP(WEEKDAY(DATE(AA$1,AA$2,$A31),2),Param!$F$2:$G$9,2,0)," ")</f>
        <v>Ven</v>
      </c>
      <c r="AB31" s="18" t="str">
        <f>IF(OR(AA31=" ",ISERROR(VLOOKUP(DATE(AA$1,AA$2,$A31),Param!$I:$J,2,0))),"",VLOOKUP(DATE(AA$1,AA$2,$A31),Param!$I:$J,2,0))</f>
        <v>VBC</v>
      </c>
      <c r="AC31" s="18" t="str">
        <f>IF(OR(AA31=" ",ISERROR(VLOOKUP(DATE(AA$1,AA$2,$A31),'Compétitions'!$B$1:$D$157,1,0))),"",VLOOKUP("0-"&amp;DATE(AA$1,AA$2,$A31),'Compétitions'!$A$1:$D$157,4,0)&amp;" "&amp;VLOOKUP("0-"&amp;DATE(AA$1,AA$2,$A31),'Compétitions'!$A$1:$D$157,3,0))</f>
        <v/>
      </c>
      <c r="AD31" s="18" t="str">
        <f>IF(OR(AA31=" ",ISERROR(VLOOKUP(DATE(AA$1,AA$2,$A31),'Compétitions'!$B$1:$D$157,1,0))),"",VLOOKUP("1-"&amp;DATE(AA$1,AA$2,$A31),'Compétitions'!$A$1:$D$157,4,0)&amp;" "&amp;VLOOKUP("1-"&amp;DATE(AA$1,AA$2,$A31),'Compétitions'!$A$1:$D$157,3,0))</f>
        <v/>
      </c>
      <c r="AE31" s="18" t="str">
        <f>IF(OR(AA31=" ",ISERROR(VLOOKUP(DATE(AA$1,AA$2,$A31),'Compétitions'!$B$1:$D$157,1,0))),"",VLOOKUP("2-"&amp;DATE(AA$1,AA$2,$A31),'Compétitions'!$A$1:$D$157,4,0)&amp;" "&amp;VLOOKUP("2-"&amp;DATE(AA$1,AA$2,$A31),'Compétitions'!$A$1:$D$157,3,0))</f>
        <v/>
      </c>
      <c r="AF31" s="18" t="str">
        <f>IF(MONTH(DATE(AF$1,AF$2,$A31))=AF$2,VLOOKUP(WEEKDAY(DATE(AF$1,AF$2,$A31),2),Param!$F$2:$G$9,2,0)," ")</f>
        <v>Ven</v>
      </c>
      <c r="AG31" s="18" t="str">
        <f>IF(OR(AF31=" ",ISERROR(VLOOKUP(DATE(AF$1,AF$2,$A31),Param!$I:$J,2,0))),"",VLOOKUP(DATE(AF$1,AF$2,$A31),Param!$I:$J,2,0))</f>
        <v/>
      </c>
      <c r="AH31" s="18" t="str">
        <f>IF(OR(AF31=" ",ISERROR(VLOOKUP(DATE(AF$1,AF$2,$A31),'Compétitions'!$B$1:$D$157,1,0))),"",VLOOKUP("0-"&amp;DATE(AF$1,AF$2,$A31),'Compétitions'!$A$1:$D$157,4,0)&amp;" "&amp;VLOOKUP("0-"&amp;DATE(AF$1,AF$2,$A31),'Compétitions'!$A$1:$D$157,3,0))</f>
        <v/>
      </c>
      <c r="AI31" s="18" t="str">
        <f>IF(OR(AF31=" ",ISERROR(VLOOKUP(DATE(AF$1,AF$2,$A31),'Compétitions'!$B$1:$D$157,1,0))),"",VLOOKUP("1-"&amp;DATE(AF$1,AF$2,$A31),'Compétitions'!$A$1:$D$157,4,0)&amp;" "&amp;VLOOKUP("1-"&amp;DATE(AF$1,AF$2,$A31),'Compétitions'!$A$1:$D$157,3,0))</f>
        <v/>
      </c>
      <c r="AJ31" s="18" t="str">
        <f>IF(OR(AF31=" ",ISERROR(VLOOKUP(DATE(AF$1,AF$2,$A31),'Compétitions'!$B$1:$D$157,1,0))),"",VLOOKUP("2-"&amp;DATE(AF$1,AF$2,$A31),'Compétitions'!$A$1:$D$157,4,0)&amp;" "&amp;VLOOKUP("2-"&amp;DATE(AF$1,AF$2,$A31),'Compétitions'!$A$1:$D$157,3,0))</f>
        <v/>
      </c>
      <c r="AK31" s="18" t="str">
        <f>IF(MONTH(DATE(AK$1,AK$2,$A31))=AK$2,VLOOKUP(WEEKDAY(DATE(AK$1,AK$2,$A31),2),Param!$F$2:$G$9,2,0)," ")</f>
        <v>Lun</v>
      </c>
      <c r="AL31" s="18" t="str">
        <f>IF(OR(AK31=" ",ISERROR(VLOOKUP(DATE(AK$1,AK$2,$A31),Param!$I:$J,2,0))),"",VLOOKUP(DATE(AK$1,AK$2,$A31),Param!$I:$J,2,0))</f>
        <v>VC</v>
      </c>
      <c r="AM31" s="18" t="str">
        <f>IF(OR(AK31=" ",ISERROR(VLOOKUP(DATE(AK$1,AK$2,$A31),'Compétitions'!$B$1:$D$157,1,0))),"",VLOOKUP("0-"&amp;DATE(AK$1,AK$2,$A31),'Compétitions'!$A$1:$D$157,4,0)&amp;" "&amp;VLOOKUP("0-"&amp;DATE(AK$1,AK$2,$A31),'Compétitions'!$A$1:$D$157,3,0))</f>
        <v/>
      </c>
      <c r="AN31" s="18" t="str">
        <f>IF(OR(AK31=" ",ISERROR(VLOOKUP(DATE(AK$1,AK$2,$A31),'Compétitions'!$B$1:$D$157,1,0))),"",VLOOKUP("1-"&amp;DATE(AK$1,AK$2,$A31),'Compétitions'!$A$1:$D$157,4,0)&amp;" "&amp;VLOOKUP("1-"&amp;DATE(AK$1,AK$2,$A31),'Compétitions'!$A$1:$D$157,3,0))</f>
        <v/>
      </c>
      <c r="AO31" s="18" t="str">
        <f>IF(OR(AK31=" ",ISERROR(VLOOKUP(DATE(AK$1,AK$2,$A31),'Compétitions'!$B$1:$D$157,1,0))),"",VLOOKUP("2-"&amp;DATE(AK$1,AK$2,$A31),'Compétitions'!$A$1:$D$157,4,0)&amp;" "&amp;VLOOKUP("2-"&amp;DATE(AK$1,AK$2,$A31),'Compétitions'!$A$1:$D$157,3,0))</f>
        <v/>
      </c>
      <c r="AP31" s="18" t="str">
        <f>IF(MONTH(DATE(AP$1,AP$2,$A31))=AP$2,VLOOKUP(WEEKDAY(DATE(AP$1,AP$2,$A31),2),Param!$F$2:$G$9,2,0)," ")</f>
        <v>Mer</v>
      </c>
      <c r="AQ31" s="18" t="str">
        <f>IF(OR(AP31=" ",ISERROR(VLOOKUP(DATE(AP$1,AP$2,$A31),Param!$I:$J,2,0))),"",VLOOKUP(DATE(AP$1,AP$2,$A31),Param!$I:$J,2,0))</f>
        <v/>
      </c>
      <c r="AR31" s="18" t="str">
        <f>IF(OR(AP31=" ",ISERROR(VLOOKUP(DATE(AP$1,AP$2,$A31),'Compétitions'!$B$1:$D$157,1,0))),"",VLOOKUP("0-"&amp;DATE(AP$1,AP$2,$A31),'Compétitions'!$A$1:$D$157,4,0)&amp;" "&amp;VLOOKUP("0-"&amp;DATE(AP$1,AP$2,$A31),'Compétitions'!$A$1:$D$157,3,0))</f>
        <v/>
      </c>
      <c r="AS31" s="18" t="str">
        <f>IF(OR(AP31=" ",ISERROR(VLOOKUP(DATE(AP$1,AP$2,$A31),'Compétitions'!$B$1:$D$157,1,0))),"",VLOOKUP("1-"&amp;DATE(AP$1,AP$2,$A31),'Compétitions'!$A$1:$D$157,4,0)&amp;" "&amp;VLOOKUP("1-"&amp;DATE(AP$1,AP$2,$A31),'Compétitions'!$A$1:$D$157,3,0))</f>
        <v/>
      </c>
      <c r="AT31" s="18" t="str">
        <f>IF(OR(AP31=" ",ISERROR(VLOOKUP(DATE(AP$1,AP$2,$A31),'Compétitions'!$B$1:$D$157,1,0))),"",VLOOKUP("2-"&amp;DATE(AP$1,AP$2,$A31),'Compétitions'!$A$1:$D$157,4,0)&amp;" "&amp;VLOOKUP("2-"&amp;DATE(AP$1,AP$2,$A31),'Compétitions'!$A$1:$D$157,3,0))</f>
        <v/>
      </c>
      <c r="AU31" s="18" t="str">
        <f>IF(MONTH(DATE(AU$1,AU$2,$A31))=AU$2,VLOOKUP(WEEKDAY(DATE(AU$1,AU$2,$A31),2),Param!$F$2:$G$9,2,0)," ")</f>
        <v>Sam</v>
      </c>
      <c r="AV31" s="18" t="str">
        <f>IF(OR(AU31=" ",ISERROR(VLOOKUP(DATE(AU$1,AU$2,$A31),Param!$I:$J,2,0))),"",VLOOKUP(DATE(AU$1,AU$2,$A31),Param!$I:$J,2,0))</f>
        <v/>
      </c>
      <c r="AW31" s="18" t="str">
        <f>IF(OR(AU31=" ",ISERROR(VLOOKUP(DATE(AU$1,AU$2,$A31),'Compétitions'!$B$1:$D$157,1,0))),"",VLOOKUP("0-"&amp;DATE(AU$1,AU$2,$A31),'Compétitions'!$A$1:$D$157,4,0)&amp;" "&amp;VLOOKUP("0-"&amp;DATE(AU$1,AU$2,$A31),'Compétitions'!$A$1:$D$157,3,0))</f>
        <v>FFB FF Masters</v>
      </c>
      <c r="AX31" s="18" t="str">
        <f>IF(OR(AU31=" ",ISERROR(VLOOKUP(DATE(AU$1,AU$2,$A31),'Compétitions'!$B$1:$D$157,1,0))),"",VLOOKUP("1-"&amp;DATE(AU$1,AU$2,$A31),'Compétitions'!$A$1:$D$157,4,0)&amp;" "&amp;VLOOKUP("1-"&amp;DATE(AU$1,AU$2,$A31),'Compétitions'!$A$1:$D$157,3,0))</f>
        <v>FFB FF</v>
      </c>
      <c r="AY31" s="18" t="str">
        <f>IF(OR(AU31=" ",ISERROR(VLOOKUP(DATE(AU$1,AU$2,$A31),'Compétitions'!$B$1:$D$157,1,0))),"",VLOOKUP("2-"&amp;DATE(AU$1,AU$2,$A31),'Compétitions'!$A$1:$D$157,4,0)&amp;" "&amp;VLOOKUP("2-"&amp;DATE(AU$1,AU$2,$A31),'Compétitions'!$A$1:$D$157,3,0))</f>
        <v>#N/A</v>
      </c>
      <c r="AZ31" s="6"/>
      <c r="BA31" s="6"/>
      <c r="BB31" s="6"/>
      <c r="BC31" s="6"/>
      <c r="BD31" s="6"/>
      <c r="BE31" s="6"/>
      <c r="BF31" s="6"/>
      <c r="BG31" s="6"/>
    </row>
    <row r="32" ht="28.5" customHeight="1">
      <c r="A32" s="12">
        <v>28.0</v>
      </c>
      <c r="B32" s="17" t="str">
        <f>IF(MONTH(DATE(B$1,B$2,$A32))=B$2,VLOOKUP(WEEKDAY(DATE(B$1,B$2,$A32),2),Param!$F$2:$G$9,2,0)," ")</f>
        <v>Dim</v>
      </c>
      <c r="C32" s="18" t="str">
        <f>IF(OR(B32=" ",ISERROR(VLOOKUP(DATE(B$1,B$2,$A32),Param!$I:$J,2,0))),"",VLOOKUP(DATE(B$1,B$2,$A32),Param!$I:$J,2,0))</f>
        <v/>
      </c>
      <c r="D32" s="18" t="str">
        <f>IF(OR(B32=" ",ISERROR(VLOOKUP(DATE(B$1,B$2,$A32),'Compétitions'!$B$1:$D$157,1,0))),"",VLOOKUP("0-"&amp;DATE(B$1,B$2,$A32),'Compétitions'!$A$1:$D$157,4,0)&amp;" "&amp;VLOOKUP("0-"&amp;DATE(B$1,B$2,$A32),'Compétitions'!$A$1:$D$157,3,0))</f>
        <v>#N/A</v>
      </c>
      <c r="E32" s="18" t="str">
        <f>IF(OR(B32=" ",ISERROR(VLOOKUP(DATE(B$1,B$2,$A32),'Compétitions'!$B$1:$D$157,1,0))),"",VLOOKUP("1-"&amp;DATE(B$1,B$2,$A32),'Compétitions'!$A$1:$D$157,4,0)&amp;" "&amp;VLOOKUP("1-"&amp;DATE(B$1,B$2,$A32),'Compétitions'!$A$1:$D$157,3,0))</f>
        <v>FFB TN1</v>
      </c>
      <c r="F32" s="18" t="str">
        <f>IF(OR(B32=" ",ISERROR(VLOOKUP(DATE(B$1,B$2,$A32),'Compétitions'!$B$1:$D$157,1,0))),"",VLOOKUP("2-"&amp;DATE(B$1,B$2,$A32),'Compétitions'!$A$1:$D$157,4,0)&amp;" "&amp;VLOOKUP("2-"&amp;DATE(B$1,B$2,$A32),'Compétitions'!$A$1:$D$157,3,0))</f>
        <v>#N/A</v>
      </c>
      <c r="G32" s="18" t="str">
        <f>IF(MONTH(DATE(G$1,G$2,$A32))=G$2,VLOOKUP(WEEKDAY(DATE(G$1,G$2,$A32),2),Param!$F$2:$G$9,2,0)," ")</f>
        <v>Mar</v>
      </c>
      <c r="H32" s="18" t="str">
        <f>IF(OR(G32=" ",ISERROR(VLOOKUP(DATE(G$1,G$2,$A32),Param!$I:$J,2,0))),"",VLOOKUP(DATE(G$1,G$2,$A32),Param!$I:$J,2,0))</f>
        <v>V</v>
      </c>
      <c r="I32" s="18" t="str">
        <f>IF(OR(G32=" ",ISERROR(VLOOKUP(DATE(G$1,G$2,$A32),'Compétitions'!$B$1:$D$157,1,0))),"",VLOOKUP("0-"&amp;DATE(G$1,G$2,$A32),'Compétitions'!$A$1:$D$157,4,0)&amp;" "&amp;VLOOKUP("0-"&amp;DATE(G$1,G$2,$A32),'Compétitions'!$A$1:$D$157,3,0))</f>
        <v/>
      </c>
      <c r="J32" s="18" t="str">
        <f>IF(OR(G32=" ",ISERROR(VLOOKUP(DATE(G$1,G$2,$A32),'Compétitions'!$B$1:$D$157,1,0))),"",VLOOKUP("1-"&amp;DATE(G$1,G$2,$A32),'Compétitions'!$A$1:$D$157,4,0)&amp;" "&amp;VLOOKUP("1-"&amp;DATE(G$1,G$2,$A32),'Compétitions'!$A$1:$D$157,3,0))</f>
        <v/>
      </c>
      <c r="K32" s="18" t="str">
        <f>IF(OR(G32=" ",ISERROR(VLOOKUP(DATE(G$1,G$2,$A32),'Compétitions'!$B$1:$D$157,1,0))),"",VLOOKUP("2-"&amp;DATE(G$1,G$2,$A32),'Compétitions'!$A$1:$D$157,4,0)&amp;" "&amp;VLOOKUP("2-"&amp;DATE(G$1,G$2,$A32),'Compétitions'!$A$1:$D$157,3,0))</f>
        <v/>
      </c>
      <c r="L32" s="18" t="str">
        <f>IF(MONTH(DATE(L$1,L$2,$A32))=L$2,VLOOKUP(WEEKDAY(DATE(L$1,L$2,$A32),2),Param!$F$2:$G$9,2,0)," ")</f>
        <v>Ven</v>
      </c>
      <c r="M32" s="18" t="str">
        <f>IF(OR(L32=" ",ISERROR(VLOOKUP(DATE(L$1,L$2,$A32),Param!$I:$J,2,0))),"",VLOOKUP(DATE(L$1,L$2,$A32),Param!$I:$J,2,0))</f>
        <v/>
      </c>
      <c r="N32" s="18" t="str">
        <f>IF(OR(L32=" ",ISERROR(VLOOKUP(DATE(L$1,L$2,$A32),'Compétitions'!$B$1:$D$157,1,0))),"",VLOOKUP("0-"&amp;DATE(L$1,L$2,$A32),'Compétitions'!$A$1:$D$157,4,0)&amp;" "&amp;VLOOKUP("0-"&amp;DATE(L$1,L$2,$A32),'Compétitions'!$A$1:$D$157,3,0))</f>
        <v/>
      </c>
      <c r="O32" s="18" t="str">
        <f>IF(OR(L32=" ",ISERROR(VLOOKUP(DATE(L$1,L$2,$A32),'Compétitions'!$B$1:$D$157,1,0))),"",VLOOKUP("1-"&amp;DATE(L$1,L$2,$A32),'Compétitions'!$A$1:$D$157,4,0)&amp;" "&amp;VLOOKUP("1-"&amp;DATE(L$1,L$2,$A32),'Compétitions'!$A$1:$D$157,3,0))</f>
        <v/>
      </c>
      <c r="P32" s="18" t="str">
        <f>IF(OR(L32=" ",ISERROR(VLOOKUP(DATE(L$1,L$2,$A32),'Compétitions'!$B$1:$D$157,1,0))),"",VLOOKUP("2-"&amp;DATE(L$1,L$2,$A32),'Compétitions'!$A$1:$D$157,4,0)&amp;" "&amp;VLOOKUP("2-"&amp;DATE(L$1,L$2,$A32),'Compétitions'!$A$1:$D$157,3,0))</f>
        <v/>
      </c>
      <c r="Q32" s="18" t="str">
        <f>IF(MONTH(DATE(Q$1,Q$2,$A32))=Q$2,VLOOKUP(WEEKDAY(DATE(Q$1,Q$2,$A32),2),Param!$F$2:$G$9,2,0)," ")</f>
        <v>Dim</v>
      </c>
      <c r="R32" s="18" t="str">
        <f>IF(OR(Q32=" ",ISERROR(VLOOKUP(DATE(Q$1,Q$2,$A32),Param!$I:$J,2,0))),"",VLOOKUP(DATE(Q$1,Q$2,$A32),Param!$I:$J,2,0))</f>
        <v>V</v>
      </c>
      <c r="S32" s="18" t="str">
        <f>IF(OR(Q32=" ",ISERROR(VLOOKUP(DATE(Q$1,Q$2,$A32),'Compétitions'!$B$1:$D$157,1,0))),"",VLOOKUP("0-"&amp;DATE(Q$1,Q$2,$A32),'Compétitions'!$A$1:$D$157,4,0)&amp;" "&amp;VLOOKUP("0-"&amp;DATE(Q$1,Q$2,$A32),'Compétitions'!$A$1:$D$157,3,0))</f>
        <v/>
      </c>
      <c r="T32" s="18" t="str">
        <f>IF(OR(Q32=" ",ISERROR(VLOOKUP(DATE(Q$1,Q$2,$A32),'Compétitions'!$B$1:$D$157,1,0))),"",VLOOKUP("1-"&amp;DATE(Q$1,Q$2,$A32),'Compétitions'!$A$1:$D$157,4,0)&amp;" "&amp;VLOOKUP("1-"&amp;DATE(Q$1,Q$2,$A32),'Compétitions'!$A$1:$D$157,3,0))</f>
        <v/>
      </c>
      <c r="U32" s="18" t="str">
        <f>IF(OR(Q32=" ",ISERROR(VLOOKUP(DATE(Q$1,Q$2,$A32),'Compétitions'!$B$1:$D$157,1,0))),"",VLOOKUP("2-"&amp;DATE(Q$1,Q$2,$A32),'Compétitions'!$A$1:$D$157,4,0)&amp;" "&amp;VLOOKUP("2-"&amp;DATE(Q$1,Q$2,$A32),'Compétitions'!$A$1:$D$157,3,0))</f>
        <v/>
      </c>
      <c r="V32" s="18" t="str">
        <f>IF(MONTH(DATE(V$1,V$2,$A32))=V$2,VLOOKUP(WEEKDAY(DATE(V$1,V$2,$A32),2),Param!$F$2:$G$9,2,0)," ")</f>
        <v>Mer</v>
      </c>
      <c r="W32" s="18" t="str">
        <f>IF(OR(V32=" ",ISERROR(VLOOKUP(DATE(V$1,V$2,$A32),Param!$I:$J,2,0))),"",VLOOKUP(DATE(V$1,V$2,$A32),Param!$I:$J,2,0))</f>
        <v/>
      </c>
      <c r="X32" s="18" t="str">
        <f>IF(OR(V32=" ",ISERROR(VLOOKUP(DATE(V$1,V$2,$A32),'Compétitions'!$B$1:$D$157,1,0))),"",VLOOKUP("0-"&amp;DATE(V$1,V$2,$A32),'Compétitions'!$A$1:$D$157,4,0)&amp;" "&amp;VLOOKUP("0-"&amp;DATE(V$1,V$2,$A32),'Compétitions'!$A$1:$D$157,3,0))</f>
        <v/>
      </c>
      <c r="Y32" s="18" t="str">
        <f>IF(OR(V32=" ",ISERROR(VLOOKUP(DATE(V$1,V$2,$A32),'Compétitions'!$B$1:$D$157,1,0))),"",VLOOKUP("1-"&amp;DATE(V$1,V$2,$A32),'Compétitions'!$A$1:$D$157,4,0)&amp;" "&amp;VLOOKUP("1-"&amp;DATE(V$1,V$2,$A32),'Compétitions'!$A$1:$D$157,3,0))</f>
        <v/>
      </c>
      <c r="Z32" s="18" t="str">
        <f>IF(OR(V32=" ",ISERROR(VLOOKUP(DATE(V$1,V$2,$A32),'Compétitions'!$B$1:$D$157,1,0))),"",VLOOKUP("2-"&amp;DATE(V$1,V$2,$A32),'Compétitions'!$A$1:$D$157,4,0)&amp;" "&amp;VLOOKUP("2-"&amp;DATE(V$1,V$2,$A32),'Compétitions'!$A$1:$D$157,3,0))</f>
        <v/>
      </c>
      <c r="AA32" s="18" t="str">
        <f>IF(MONTH(DATE(AA$1,AA$2,$A32))=AA$2,VLOOKUP(WEEKDAY(DATE(AA$1,AA$2,$A32),2),Param!$F$2:$G$9,2,0)," ")</f>
        <v>Sam</v>
      </c>
      <c r="AB32" s="18" t="str">
        <f>IF(OR(AA32=" ",ISERROR(VLOOKUP(DATE(AA$1,AA$2,$A32),Param!$I:$J,2,0))),"",VLOOKUP(DATE(AA$1,AA$2,$A32),Param!$I:$J,2,0))</f>
        <v>VBC</v>
      </c>
      <c r="AC32" s="18" t="str">
        <f>IF(OR(AA32=" ",ISERROR(VLOOKUP(DATE(AA$1,AA$2,$A32),'Compétitions'!$B$1:$D$157,1,0))),"",VLOOKUP("0-"&amp;DATE(AA$1,AA$2,$A32),'Compétitions'!$A$1:$D$157,4,0)&amp;" "&amp;VLOOKUP("0-"&amp;DATE(AA$1,AA$2,$A32),'Compétitions'!$A$1:$D$157,3,0))</f>
        <v/>
      </c>
      <c r="AD32" s="18" t="str">
        <f>IF(OR(AA32=" ",ISERROR(VLOOKUP(DATE(AA$1,AA$2,$A32),'Compétitions'!$B$1:$D$157,1,0))),"",VLOOKUP("1-"&amp;DATE(AA$1,AA$2,$A32),'Compétitions'!$A$1:$D$157,4,0)&amp;" "&amp;VLOOKUP("1-"&amp;DATE(AA$1,AA$2,$A32),'Compétitions'!$A$1:$D$157,3,0))</f>
        <v/>
      </c>
      <c r="AE32" s="18" t="str">
        <f>IF(OR(AA32=" ",ISERROR(VLOOKUP(DATE(AA$1,AA$2,$A32),'Compétitions'!$B$1:$D$157,1,0))),"",VLOOKUP("2-"&amp;DATE(AA$1,AA$2,$A32),'Compétitions'!$A$1:$D$157,4,0)&amp;" "&amp;VLOOKUP("2-"&amp;DATE(AA$1,AA$2,$A32),'Compétitions'!$A$1:$D$157,3,0))</f>
        <v/>
      </c>
      <c r="AF32" s="18" t="str">
        <f>IF(MONTH(DATE(AF$1,AF$2,$A32))=AF$2,VLOOKUP(WEEKDAY(DATE(AF$1,AF$2,$A32),2),Param!$F$2:$G$9,2,0)," ")</f>
        <v>Sam</v>
      </c>
      <c r="AG32" s="18" t="str">
        <f>IF(OR(AF32=" ",ISERROR(VLOOKUP(DATE(AF$1,AF$2,$A32),Param!$I:$J,2,0))),"",VLOOKUP(DATE(AF$1,AF$2,$A32),Param!$I:$J,2,0))</f>
        <v/>
      </c>
      <c r="AH32" s="18" t="str">
        <f>IF(OR(AF32=" ",ISERROR(VLOOKUP(DATE(AF$1,AF$2,$A32),'Compétitions'!$B$1:$D$157,1,0))),"",VLOOKUP("0-"&amp;DATE(AF$1,AF$2,$A32),'Compétitions'!$A$1:$D$157,4,0)&amp;" "&amp;VLOOKUP("0-"&amp;DATE(AF$1,AF$2,$A32),'Compétitions'!$A$1:$D$157,3,0))</f>
        <v>LGE FL 14.1</v>
      </c>
      <c r="AI32" s="18" t="str">
        <f>IF(OR(AF32=" ",ISERROR(VLOOKUP(DATE(AF$1,AF$2,$A32),'Compétitions'!$B$1:$D$157,1,0))),"",VLOOKUP("1-"&amp;DATE(AF$1,AF$2,$A32),'Compétitions'!$A$1:$D$157,4,0)&amp;" "&amp;VLOOKUP("1-"&amp;DATE(AF$1,AF$2,$A32),'Compétitions'!$A$1:$D$157,3,0))</f>
        <v>#N/A</v>
      </c>
      <c r="AJ32" s="18" t="str">
        <f>IF(OR(AF32=" ",ISERROR(VLOOKUP(DATE(AF$1,AF$2,$A32),'Compétitions'!$B$1:$D$157,1,0))),"",VLOOKUP("2-"&amp;DATE(AF$1,AF$2,$A32),'Compétitions'!$A$1:$D$157,4,0)&amp;" "&amp;VLOOKUP("2-"&amp;DATE(AF$1,AF$2,$A32),'Compétitions'!$A$1:$D$157,3,0))</f>
        <v>#N/A</v>
      </c>
      <c r="AK32" s="18" t="str">
        <f>IF(MONTH(DATE(AK$1,AK$2,$A32))=AK$2,VLOOKUP(WEEKDAY(DATE(AK$1,AK$2,$A32),2),Param!$F$2:$G$9,2,0)," ")</f>
        <v>Mar</v>
      </c>
      <c r="AL32" s="18" t="str">
        <f>IF(OR(AK32=" ",ISERROR(VLOOKUP(DATE(AK$1,AK$2,$A32),Param!$I:$J,2,0))),"",VLOOKUP(DATE(AK$1,AK$2,$A32),Param!$I:$J,2,0))</f>
        <v>VC</v>
      </c>
      <c r="AM32" s="18" t="str">
        <f>IF(OR(AK32=" ",ISERROR(VLOOKUP(DATE(AK$1,AK$2,$A32),'Compétitions'!$B$1:$D$157,1,0))),"",VLOOKUP("0-"&amp;DATE(AK$1,AK$2,$A32),'Compétitions'!$A$1:$D$157,4,0)&amp;" "&amp;VLOOKUP("0-"&amp;DATE(AK$1,AK$2,$A32),'Compétitions'!$A$1:$D$157,3,0))</f>
        <v/>
      </c>
      <c r="AN32" s="18" t="str">
        <f>IF(OR(AK32=" ",ISERROR(VLOOKUP(DATE(AK$1,AK$2,$A32),'Compétitions'!$B$1:$D$157,1,0))),"",VLOOKUP("1-"&amp;DATE(AK$1,AK$2,$A32),'Compétitions'!$A$1:$D$157,4,0)&amp;" "&amp;VLOOKUP("1-"&amp;DATE(AK$1,AK$2,$A32),'Compétitions'!$A$1:$D$157,3,0))</f>
        <v/>
      </c>
      <c r="AO32" s="18" t="str">
        <f>IF(OR(AK32=" ",ISERROR(VLOOKUP(DATE(AK$1,AK$2,$A32),'Compétitions'!$B$1:$D$157,1,0))),"",VLOOKUP("2-"&amp;DATE(AK$1,AK$2,$A32),'Compétitions'!$A$1:$D$157,4,0)&amp;" "&amp;VLOOKUP("2-"&amp;DATE(AK$1,AK$2,$A32),'Compétitions'!$A$1:$D$157,3,0))</f>
        <v/>
      </c>
      <c r="AP32" s="18" t="str">
        <f>IF(MONTH(DATE(AP$1,AP$2,$A32))=AP$2,VLOOKUP(WEEKDAY(DATE(AP$1,AP$2,$A32),2),Param!$F$2:$G$9,2,0)," ")</f>
        <v>Jeu</v>
      </c>
      <c r="AQ32" s="18" t="str">
        <f>IF(OR(AP32=" ",ISERROR(VLOOKUP(DATE(AP$1,AP$2,$A32),Param!$I:$J,2,0))),"",VLOOKUP(DATE(AP$1,AP$2,$A32),Param!$I:$J,2,0))</f>
        <v/>
      </c>
      <c r="AR32" s="18" t="str">
        <f>IF(OR(AP32=" ",ISERROR(VLOOKUP(DATE(AP$1,AP$2,$A32),'Compétitions'!$B$1:$D$157,1,0))),"",VLOOKUP("0-"&amp;DATE(AP$1,AP$2,$A32),'Compétitions'!$A$1:$D$157,4,0)&amp;" "&amp;VLOOKUP("0-"&amp;DATE(AP$1,AP$2,$A32),'Compétitions'!$A$1:$D$157,3,0))</f>
        <v/>
      </c>
      <c r="AS32" s="18" t="str">
        <f>IF(OR(AP32=" ",ISERROR(VLOOKUP(DATE(AP$1,AP$2,$A32),'Compétitions'!$B$1:$D$157,1,0))),"",VLOOKUP("1-"&amp;DATE(AP$1,AP$2,$A32),'Compétitions'!$A$1:$D$157,4,0)&amp;" "&amp;VLOOKUP("1-"&amp;DATE(AP$1,AP$2,$A32),'Compétitions'!$A$1:$D$157,3,0))</f>
        <v/>
      </c>
      <c r="AT32" s="18" t="str">
        <f>IF(OR(AP32=" ",ISERROR(VLOOKUP(DATE(AP$1,AP$2,$A32),'Compétitions'!$B$1:$D$157,1,0))),"",VLOOKUP("2-"&amp;DATE(AP$1,AP$2,$A32),'Compétitions'!$A$1:$D$157,4,0)&amp;" "&amp;VLOOKUP("2-"&amp;DATE(AP$1,AP$2,$A32),'Compétitions'!$A$1:$D$157,3,0))</f>
        <v/>
      </c>
      <c r="AU32" s="18" t="str">
        <f>IF(MONTH(DATE(AU$1,AU$2,$A32))=AU$2,VLOOKUP(WEEKDAY(DATE(AU$1,AU$2,$A32),2),Param!$F$2:$G$9,2,0)," ")</f>
        <v>Dim</v>
      </c>
      <c r="AV32" s="18" t="str">
        <f>IF(OR(AU32=" ",ISERROR(VLOOKUP(DATE(AU$1,AU$2,$A32),Param!$I:$J,2,0))),"",VLOOKUP(DATE(AU$1,AU$2,$A32),Param!$I:$J,2,0))</f>
        <v/>
      </c>
      <c r="AW32" s="18" t="str">
        <f>IF(OR(AU32=" ",ISERROR(VLOOKUP(DATE(AU$1,AU$2,$A32),'Compétitions'!$B$1:$D$157,1,0))),"",VLOOKUP("0-"&amp;DATE(AU$1,AU$2,$A32),'Compétitions'!$A$1:$D$157,4,0)&amp;" "&amp;VLOOKUP("0-"&amp;DATE(AU$1,AU$2,$A32),'Compétitions'!$A$1:$D$157,3,0))</f>
        <v>FFB FF Masters</v>
      </c>
      <c r="AX32" s="18" t="str">
        <f>IF(OR(AU32=" ",ISERROR(VLOOKUP(DATE(AU$1,AU$2,$A32),'Compétitions'!$B$1:$D$157,1,0))),"",VLOOKUP("1-"&amp;DATE(AU$1,AU$2,$A32),'Compétitions'!$A$1:$D$157,4,0)&amp;" "&amp;VLOOKUP("1-"&amp;DATE(AU$1,AU$2,$A32),'Compétitions'!$A$1:$D$157,3,0))</f>
        <v>FFB FF</v>
      </c>
      <c r="AY32" s="18" t="str">
        <f>IF(OR(AU32=" ",ISERROR(VLOOKUP(DATE(AU$1,AU$2,$A32),'Compétitions'!$B$1:$D$157,1,0))),"",VLOOKUP("2-"&amp;DATE(AU$1,AU$2,$A32),'Compétitions'!$A$1:$D$157,4,0)&amp;" "&amp;VLOOKUP("2-"&amp;DATE(AU$1,AU$2,$A32),'Compétitions'!$A$1:$D$157,3,0))</f>
        <v>#N/A</v>
      </c>
      <c r="AZ32" s="6"/>
      <c r="BA32" s="6"/>
      <c r="BB32" s="6"/>
      <c r="BC32" s="6"/>
      <c r="BD32" s="6"/>
      <c r="BE32" s="6"/>
      <c r="BF32" s="6"/>
      <c r="BG32" s="6"/>
    </row>
    <row r="33" ht="28.5" customHeight="1">
      <c r="A33" s="12">
        <v>29.0</v>
      </c>
      <c r="B33" s="17" t="str">
        <f>IF(MONTH(DATE(B$1,B$2,$A33))=B$2,VLOOKUP(WEEKDAY(DATE(B$1,B$2,$A33),2),Param!$F$2:$G$9,2,0)," ")</f>
        <v>Lun</v>
      </c>
      <c r="C33" s="18" t="str">
        <f>IF(OR(B33=" ",ISERROR(VLOOKUP(DATE(B$1,B$2,$A33),Param!$I:$J,2,0))),"",VLOOKUP(DATE(B$1,B$2,$A33),Param!$I:$J,2,0))</f>
        <v/>
      </c>
      <c r="D33" s="18" t="str">
        <f>IF(OR(B33=" ",ISERROR(VLOOKUP(DATE(B$1,B$2,$A33),'Compétitions'!$B$1:$D$157,1,0))),"",VLOOKUP("0-"&amp;DATE(B$1,B$2,$A33),'Compétitions'!$A$1:$D$157,4,0)&amp;" "&amp;VLOOKUP("0-"&amp;DATE(B$1,B$2,$A33),'Compétitions'!$A$1:$D$157,3,0))</f>
        <v/>
      </c>
      <c r="E33" s="18" t="str">
        <f>IF(OR(B33=" ",ISERROR(VLOOKUP(DATE(B$1,B$2,$A33),'Compétitions'!$B$1:$D$157,1,0))),"",VLOOKUP("1-"&amp;DATE(B$1,B$2,$A33),'Compétitions'!$A$1:$D$157,4,0)&amp;" "&amp;VLOOKUP("1-"&amp;DATE(B$1,B$2,$A33),'Compétitions'!$A$1:$D$157,3,0))</f>
        <v/>
      </c>
      <c r="F33" s="18" t="str">
        <f>IF(OR(B33=" ",ISERROR(VLOOKUP(DATE(B$1,B$2,$A33),'Compétitions'!$B$1:$D$157,1,0))),"",VLOOKUP("2-"&amp;DATE(B$1,B$2,$A33),'Compétitions'!$A$1:$D$157,4,0)&amp;" "&amp;VLOOKUP("2-"&amp;DATE(B$1,B$2,$A33),'Compétitions'!$A$1:$D$157,3,0))</f>
        <v/>
      </c>
      <c r="G33" s="18" t="str">
        <f>IF(MONTH(DATE(G$1,G$2,$A33))=G$2,VLOOKUP(WEEKDAY(DATE(G$1,G$2,$A33),2),Param!$F$2:$G$9,2,0)," ")</f>
        <v>Mer</v>
      </c>
      <c r="H33" s="18" t="str">
        <f>IF(OR(G33=" ",ISERROR(VLOOKUP(DATE(G$1,G$2,$A33),Param!$I:$J,2,0))),"",VLOOKUP(DATE(G$1,G$2,$A33),Param!$I:$J,2,0))</f>
        <v>V</v>
      </c>
      <c r="I33" s="18" t="str">
        <f>IF(OR(G33=" ",ISERROR(VLOOKUP(DATE(G$1,G$2,$A33),'Compétitions'!$B$1:$D$157,1,0))),"",VLOOKUP("0-"&amp;DATE(G$1,G$2,$A33),'Compétitions'!$A$1:$D$157,4,0)&amp;" "&amp;VLOOKUP("0-"&amp;DATE(G$1,G$2,$A33),'Compétitions'!$A$1:$D$157,3,0))</f>
        <v/>
      </c>
      <c r="J33" s="18" t="str">
        <f>IF(OR(G33=" ",ISERROR(VLOOKUP(DATE(G$1,G$2,$A33),'Compétitions'!$B$1:$D$157,1,0))),"",VLOOKUP("1-"&amp;DATE(G$1,G$2,$A33),'Compétitions'!$A$1:$D$157,4,0)&amp;" "&amp;VLOOKUP("1-"&amp;DATE(G$1,G$2,$A33),'Compétitions'!$A$1:$D$157,3,0))</f>
        <v/>
      </c>
      <c r="K33" s="18" t="str">
        <f>IF(OR(G33=" ",ISERROR(VLOOKUP(DATE(G$1,G$2,$A33),'Compétitions'!$B$1:$D$157,1,0))),"",VLOOKUP("2-"&amp;DATE(G$1,G$2,$A33),'Compétitions'!$A$1:$D$157,4,0)&amp;" "&amp;VLOOKUP("2-"&amp;DATE(G$1,G$2,$A33),'Compétitions'!$A$1:$D$157,3,0))</f>
        <v/>
      </c>
      <c r="L33" s="18" t="str">
        <f>IF(MONTH(DATE(L$1,L$2,$A33))=L$2,VLOOKUP(WEEKDAY(DATE(L$1,L$2,$A33),2),Param!$F$2:$G$9,2,0)," ")</f>
        <v>Sam</v>
      </c>
      <c r="M33" s="18" t="str">
        <f>IF(OR(L33=" ",ISERROR(VLOOKUP(DATE(L$1,L$2,$A33),Param!$I:$J,2,0))),"",VLOOKUP(DATE(L$1,L$2,$A33),Param!$I:$J,2,0))</f>
        <v/>
      </c>
      <c r="N33" s="18" t="str">
        <f>IF(OR(L33=" ",ISERROR(VLOOKUP(DATE(L$1,L$2,$A33),'Compétitions'!$B$1:$D$157,1,0))),"",VLOOKUP("0-"&amp;DATE(L$1,L$2,$A33),'Compétitions'!$A$1:$D$157,4,0)&amp;" "&amp;VLOOKUP("0-"&amp;DATE(L$1,L$2,$A33),'Compétitions'!$A$1:$D$157,3,0))</f>
        <v/>
      </c>
      <c r="O33" s="18" t="str">
        <f>IF(OR(L33=" ",ISERROR(VLOOKUP(DATE(L$1,L$2,$A33),'Compétitions'!$B$1:$D$157,1,0))),"",VLOOKUP("1-"&amp;DATE(L$1,L$2,$A33),'Compétitions'!$A$1:$D$157,4,0)&amp;" "&amp;VLOOKUP("1-"&amp;DATE(L$1,L$2,$A33),'Compétitions'!$A$1:$D$157,3,0))</f>
        <v/>
      </c>
      <c r="P33" s="18" t="str">
        <f>IF(OR(L33=" ",ISERROR(VLOOKUP(DATE(L$1,L$2,$A33),'Compétitions'!$B$1:$D$157,1,0))),"",VLOOKUP("2-"&amp;DATE(L$1,L$2,$A33),'Compétitions'!$A$1:$D$157,4,0)&amp;" "&amp;VLOOKUP("2-"&amp;DATE(L$1,L$2,$A33),'Compétitions'!$A$1:$D$157,3,0))</f>
        <v/>
      </c>
      <c r="Q33" s="18" t="str">
        <f>IF(MONTH(DATE(Q$1,Q$2,$A33))=Q$2,VLOOKUP(WEEKDAY(DATE(Q$1,Q$2,$A33),2),Param!$F$2:$G$9,2,0)," ")</f>
        <v>Lun</v>
      </c>
      <c r="R33" s="18" t="str">
        <f>IF(OR(Q33=" ",ISERROR(VLOOKUP(DATE(Q$1,Q$2,$A33),Param!$I:$J,2,0))),"",VLOOKUP(DATE(Q$1,Q$2,$A33),Param!$I:$J,2,0))</f>
        <v>V</v>
      </c>
      <c r="S33" s="18" t="str">
        <f>IF(OR(Q33=" ",ISERROR(VLOOKUP(DATE(Q$1,Q$2,$A33),'Compétitions'!$B$1:$D$157,1,0))),"",VLOOKUP("0-"&amp;DATE(Q$1,Q$2,$A33),'Compétitions'!$A$1:$D$157,4,0)&amp;" "&amp;VLOOKUP("0-"&amp;DATE(Q$1,Q$2,$A33),'Compétitions'!$A$1:$D$157,3,0))</f>
        <v/>
      </c>
      <c r="T33" s="18" t="str">
        <f>IF(OR(Q33=" ",ISERROR(VLOOKUP(DATE(Q$1,Q$2,$A33),'Compétitions'!$B$1:$D$157,1,0))),"",VLOOKUP("1-"&amp;DATE(Q$1,Q$2,$A33),'Compétitions'!$A$1:$D$157,4,0)&amp;" "&amp;VLOOKUP("1-"&amp;DATE(Q$1,Q$2,$A33),'Compétitions'!$A$1:$D$157,3,0))</f>
        <v/>
      </c>
      <c r="U33" s="18" t="str">
        <f>IF(OR(Q33=" ",ISERROR(VLOOKUP(DATE(Q$1,Q$2,$A33),'Compétitions'!$B$1:$D$157,1,0))),"",VLOOKUP("2-"&amp;DATE(Q$1,Q$2,$A33),'Compétitions'!$A$1:$D$157,4,0)&amp;" "&amp;VLOOKUP("2-"&amp;DATE(Q$1,Q$2,$A33),'Compétitions'!$A$1:$D$157,3,0))</f>
        <v/>
      </c>
      <c r="V33" s="18" t="str">
        <f>IF(MONTH(DATE(V$1,V$2,$A33))=V$2,VLOOKUP(WEEKDAY(DATE(V$1,V$2,$A33),2),Param!$F$2:$G$9,2,0)," ")</f>
        <v>Jeu</v>
      </c>
      <c r="W33" s="18" t="str">
        <f>IF(OR(V33=" ",ISERROR(VLOOKUP(DATE(V$1,V$2,$A33),Param!$I:$J,2,0))),"",VLOOKUP(DATE(V$1,V$2,$A33),Param!$I:$J,2,0))</f>
        <v/>
      </c>
      <c r="X33" s="18" t="str">
        <f>IF(OR(V33=" ",ISERROR(VLOOKUP(DATE(V$1,V$2,$A33),'Compétitions'!$B$1:$D$157,1,0))),"",VLOOKUP("0-"&amp;DATE(V$1,V$2,$A33),'Compétitions'!$A$1:$D$157,4,0)&amp;" "&amp;VLOOKUP("0-"&amp;DATE(V$1,V$2,$A33),'Compétitions'!$A$1:$D$157,3,0))</f>
        <v/>
      </c>
      <c r="Y33" s="18" t="str">
        <f>IF(OR(V33=" ",ISERROR(VLOOKUP(DATE(V$1,V$2,$A33),'Compétitions'!$B$1:$D$157,1,0))),"",VLOOKUP("1-"&amp;DATE(V$1,V$2,$A33),'Compétitions'!$A$1:$D$157,4,0)&amp;" "&amp;VLOOKUP("1-"&amp;DATE(V$1,V$2,$A33),'Compétitions'!$A$1:$D$157,3,0))</f>
        <v/>
      </c>
      <c r="Z33" s="18" t="str">
        <f>IF(OR(V33=" ",ISERROR(VLOOKUP(DATE(V$1,V$2,$A33),'Compétitions'!$B$1:$D$157,1,0))),"",VLOOKUP("2-"&amp;DATE(V$1,V$2,$A33),'Compétitions'!$A$1:$D$157,4,0)&amp;" "&amp;VLOOKUP("2-"&amp;DATE(V$1,V$2,$A33),'Compétitions'!$A$1:$D$157,3,0))</f>
        <v/>
      </c>
      <c r="AA33" s="18" t="str">
        <f>IF(MONTH(DATE(AA$1,AA$2,$A33))=AA$2,VLOOKUP(WEEKDAY(DATE(AA$1,AA$2,$A33),2),Param!$F$2:$G$9,2,0)," ")</f>
        <v> </v>
      </c>
      <c r="AB33" s="18" t="str">
        <f>IF(OR(AA33=" ",ISERROR(VLOOKUP(DATE(AA$1,AA$2,$A33),Param!$I:$J,2,0))),"",VLOOKUP(DATE(AA$1,AA$2,$A33),Param!$I:$J,2,0))</f>
        <v/>
      </c>
      <c r="AC33" s="18" t="str">
        <f>IF(OR(AA33=" ",ISERROR(VLOOKUP(DATE(AA$1,AA$2,$A33),'Compétitions'!$B$1:$D$157,1,0))),"",VLOOKUP("0-"&amp;DATE(AA$1,AA$2,$A33),'Compétitions'!$A$1:$D$157,4,0)&amp;" "&amp;VLOOKUP("0-"&amp;DATE(AA$1,AA$2,$A33),'Compétitions'!$A$1:$D$157,3,0))</f>
        <v/>
      </c>
      <c r="AD33" s="18" t="str">
        <f>IF(OR(AA33=" ",ISERROR(VLOOKUP(DATE(AA$1,AA$2,$A33),'Compétitions'!$B$1:$D$157,1,0))),"",VLOOKUP("1-"&amp;DATE(AA$1,AA$2,$A33),'Compétitions'!$A$1:$D$157,4,0)&amp;" "&amp;VLOOKUP("1-"&amp;DATE(AA$1,AA$2,$A33),'Compétitions'!$A$1:$D$157,3,0))</f>
        <v/>
      </c>
      <c r="AE33" s="18" t="str">
        <f>IF(OR(AA33=" ",ISERROR(VLOOKUP(DATE(AA$1,AA$2,$A33),'Compétitions'!$B$1:$D$157,1,0))),"",VLOOKUP("2-"&amp;DATE(AA$1,AA$2,$A33),'Compétitions'!$A$1:$D$157,4,0)&amp;" "&amp;VLOOKUP("2-"&amp;DATE(AA$1,AA$2,$A33),'Compétitions'!$A$1:$D$157,3,0))</f>
        <v/>
      </c>
      <c r="AF33" s="18" t="str">
        <f>IF(MONTH(DATE(AF$1,AF$2,$A33))=AF$2,VLOOKUP(WEEKDAY(DATE(AF$1,AF$2,$A33),2),Param!$F$2:$G$9,2,0)," ")</f>
        <v>Dim</v>
      </c>
      <c r="AG33" s="18" t="str">
        <f>IF(OR(AF33=" ",ISERROR(VLOOKUP(DATE(AF$1,AF$2,$A33),Param!$I:$J,2,0))),"",VLOOKUP(DATE(AF$1,AF$2,$A33),Param!$I:$J,2,0))</f>
        <v/>
      </c>
      <c r="AH33" s="18" t="str">
        <f>IF(OR(AF33=" ",ISERROR(VLOOKUP(DATE(AF$1,AF$2,$A33),'Compétitions'!$B$1:$D$157,1,0))),"",VLOOKUP("0-"&amp;DATE(AF$1,AF$2,$A33),'Compétitions'!$A$1:$D$157,4,0)&amp;" "&amp;VLOOKUP("0-"&amp;DATE(AF$1,AF$2,$A33),'Compétitions'!$A$1:$D$157,3,0))</f>
        <v>LGE FL 10</v>
      </c>
      <c r="AI33" s="18" t="str">
        <f>IF(OR(AF33=" ",ISERROR(VLOOKUP(DATE(AF$1,AF$2,$A33),'Compétitions'!$B$1:$D$157,1,0))),"",VLOOKUP("1-"&amp;DATE(AF$1,AF$2,$A33),'Compétitions'!$A$1:$D$157,4,0)&amp;" "&amp;VLOOKUP("1-"&amp;DATE(AF$1,AF$2,$A33),'Compétitions'!$A$1:$D$157,3,0))</f>
        <v>#N/A</v>
      </c>
      <c r="AJ33" s="18" t="str">
        <f>IF(OR(AF33=" ",ISERROR(VLOOKUP(DATE(AF$1,AF$2,$A33),'Compétitions'!$B$1:$D$157,1,0))),"",VLOOKUP("2-"&amp;DATE(AF$1,AF$2,$A33),'Compétitions'!$A$1:$D$157,4,0)&amp;" "&amp;VLOOKUP("2-"&amp;DATE(AF$1,AF$2,$A33),'Compétitions'!$A$1:$D$157,3,0))</f>
        <v>#N/A</v>
      </c>
      <c r="AK33" s="18" t="str">
        <f>IF(MONTH(DATE(AK$1,AK$2,$A33))=AK$2,VLOOKUP(WEEKDAY(DATE(AK$1,AK$2,$A33),2),Param!$F$2:$G$9,2,0)," ")</f>
        <v>Mer</v>
      </c>
      <c r="AL33" s="18" t="str">
        <f>IF(OR(AK33=" ",ISERROR(VLOOKUP(DATE(AK$1,AK$2,$A33),Param!$I:$J,2,0))),"",VLOOKUP(DATE(AK$1,AK$2,$A33),Param!$I:$J,2,0))</f>
        <v>VC</v>
      </c>
      <c r="AM33" s="18" t="str">
        <f>IF(OR(AK33=" ",ISERROR(VLOOKUP(DATE(AK$1,AK$2,$A33),'Compétitions'!$B$1:$D$157,1,0))),"",VLOOKUP("0-"&amp;DATE(AK$1,AK$2,$A33),'Compétitions'!$A$1:$D$157,4,0)&amp;" "&amp;VLOOKUP("0-"&amp;DATE(AK$1,AK$2,$A33),'Compétitions'!$A$1:$D$157,3,0))</f>
        <v/>
      </c>
      <c r="AN33" s="18" t="str">
        <f>IF(OR(AK33=" ",ISERROR(VLOOKUP(DATE(AK$1,AK$2,$A33),'Compétitions'!$B$1:$D$157,1,0))),"",VLOOKUP("1-"&amp;DATE(AK$1,AK$2,$A33),'Compétitions'!$A$1:$D$157,4,0)&amp;" "&amp;VLOOKUP("1-"&amp;DATE(AK$1,AK$2,$A33),'Compétitions'!$A$1:$D$157,3,0))</f>
        <v/>
      </c>
      <c r="AO33" s="18" t="str">
        <f>IF(OR(AK33=" ",ISERROR(VLOOKUP(DATE(AK$1,AK$2,$A33),'Compétitions'!$B$1:$D$157,1,0))),"",VLOOKUP("2-"&amp;DATE(AK$1,AK$2,$A33),'Compétitions'!$A$1:$D$157,4,0)&amp;" "&amp;VLOOKUP("2-"&amp;DATE(AK$1,AK$2,$A33),'Compétitions'!$A$1:$D$157,3,0))</f>
        <v/>
      </c>
      <c r="AP33" s="18" t="str">
        <f>IF(MONTH(DATE(AP$1,AP$2,$A33))=AP$2,VLOOKUP(WEEKDAY(DATE(AP$1,AP$2,$A33),2),Param!$F$2:$G$9,2,0)," ")</f>
        <v>Ven</v>
      </c>
      <c r="AQ33" s="18" t="str">
        <f>IF(OR(AP33=" ",ISERROR(VLOOKUP(DATE(AP$1,AP$2,$A33),Param!$I:$J,2,0))),"",VLOOKUP(DATE(AP$1,AP$2,$A33),Param!$I:$J,2,0))</f>
        <v/>
      </c>
      <c r="AR33" s="18" t="str">
        <f>IF(OR(AP33=" ",ISERROR(VLOOKUP(DATE(AP$1,AP$2,$A33),'Compétitions'!$B$1:$D$157,1,0))),"",VLOOKUP("0-"&amp;DATE(AP$1,AP$2,$A33),'Compétitions'!$A$1:$D$157,4,0)&amp;" "&amp;VLOOKUP("0-"&amp;DATE(AP$1,AP$2,$A33),'Compétitions'!$A$1:$D$157,3,0))</f>
        <v/>
      </c>
      <c r="AS33" s="18" t="str">
        <f>IF(OR(AP33=" ",ISERROR(VLOOKUP(DATE(AP$1,AP$2,$A33),'Compétitions'!$B$1:$D$157,1,0))),"",VLOOKUP("1-"&amp;DATE(AP$1,AP$2,$A33),'Compétitions'!$A$1:$D$157,4,0)&amp;" "&amp;VLOOKUP("1-"&amp;DATE(AP$1,AP$2,$A33),'Compétitions'!$A$1:$D$157,3,0))</f>
        <v/>
      </c>
      <c r="AT33" s="18" t="str">
        <f>IF(OR(AP33=" ",ISERROR(VLOOKUP(DATE(AP$1,AP$2,$A33),'Compétitions'!$B$1:$D$157,1,0))),"",VLOOKUP("2-"&amp;DATE(AP$1,AP$2,$A33),'Compétitions'!$A$1:$D$157,4,0)&amp;" "&amp;VLOOKUP("2-"&amp;DATE(AP$1,AP$2,$A33),'Compétitions'!$A$1:$D$157,3,0))</f>
        <v/>
      </c>
      <c r="AU33" s="18" t="str">
        <f>IF(MONTH(DATE(AU$1,AU$2,$A33))=AU$2,VLOOKUP(WEEKDAY(DATE(AU$1,AU$2,$A33),2),Param!$F$2:$G$9,2,0)," ")</f>
        <v>Lun</v>
      </c>
      <c r="AV33" s="18" t="str">
        <f>IF(OR(AU33=" ",ISERROR(VLOOKUP(DATE(AU$1,AU$2,$A33),Param!$I:$J,2,0))),"",VLOOKUP(DATE(AU$1,AU$2,$A33),Param!$I:$J,2,0))</f>
        <v/>
      </c>
      <c r="AW33" s="18" t="str">
        <f>IF(OR(AU33=" ",ISERROR(VLOOKUP(DATE(AU$1,AU$2,$A33),'Compétitions'!$B$1:$D$157,1,0))),"",VLOOKUP("0-"&amp;DATE(AU$1,AU$2,$A33),'Compétitions'!$A$1:$D$157,4,0)&amp;" "&amp;VLOOKUP("0-"&amp;DATE(AU$1,AU$2,$A33),'Compétitions'!$A$1:$D$157,3,0))</f>
        <v/>
      </c>
      <c r="AX33" s="18" t="str">
        <f>IF(OR(AU33=" ",ISERROR(VLOOKUP(DATE(AU$1,AU$2,$A33),'Compétitions'!$B$1:$D$157,1,0))),"",VLOOKUP("1-"&amp;DATE(AU$1,AU$2,$A33),'Compétitions'!$A$1:$D$157,4,0)&amp;" "&amp;VLOOKUP("1-"&amp;DATE(AU$1,AU$2,$A33),'Compétitions'!$A$1:$D$157,3,0))</f>
        <v/>
      </c>
      <c r="AY33" s="18" t="str">
        <f>IF(OR(AU33=" ",ISERROR(VLOOKUP(DATE(AU$1,AU$2,$A33),'Compétitions'!$B$1:$D$157,1,0))),"",VLOOKUP("2-"&amp;DATE(AU$1,AU$2,$A33),'Compétitions'!$A$1:$D$157,4,0)&amp;" "&amp;VLOOKUP("2-"&amp;DATE(AU$1,AU$2,$A33),'Compétitions'!$A$1:$D$157,3,0))</f>
        <v/>
      </c>
      <c r="AZ33" s="6"/>
      <c r="BA33" s="6"/>
      <c r="BB33" s="6"/>
      <c r="BC33" s="6"/>
      <c r="BD33" s="6"/>
      <c r="BE33" s="6"/>
      <c r="BF33" s="6"/>
      <c r="BG33" s="6"/>
    </row>
    <row r="34" ht="28.5" customHeight="1">
      <c r="A34" s="12">
        <v>30.0</v>
      </c>
      <c r="B34" s="17" t="str">
        <f>IF(MONTH(DATE(B$1,B$2,$A34))=B$2,VLOOKUP(WEEKDAY(DATE(B$1,B$2,$A34),2),Param!$F$2:$G$9,2,0)," ")</f>
        <v>Mar</v>
      </c>
      <c r="C34" s="18" t="str">
        <f>IF(OR(B34=" ",ISERROR(VLOOKUP(DATE(B$1,B$2,$A34),Param!$I:$J,2,0))),"",VLOOKUP(DATE(B$1,B$2,$A34),Param!$I:$J,2,0))</f>
        <v/>
      </c>
      <c r="D34" s="18" t="str">
        <f>IF(OR(B34=" ",ISERROR(VLOOKUP(DATE(B$1,B$2,$A34),'Compétitions'!$B$1:$D$157,1,0))),"",VLOOKUP("0-"&amp;DATE(B$1,B$2,$A34),'Compétitions'!$A$1:$D$157,4,0)&amp;" "&amp;VLOOKUP("0-"&amp;DATE(B$1,B$2,$A34),'Compétitions'!$A$1:$D$157,3,0))</f>
        <v/>
      </c>
      <c r="E34" s="18" t="str">
        <f>IF(OR(B34=" ",ISERROR(VLOOKUP(DATE(B$1,B$2,$A34),'Compétitions'!$B$1:$D$157,1,0))),"",VLOOKUP("1-"&amp;DATE(B$1,B$2,$A34),'Compétitions'!$A$1:$D$157,4,0)&amp;" "&amp;VLOOKUP("1-"&amp;DATE(B$1,B$2,$A34),'Compétitions'!$A$1:$D$157,3,0))</f>
        <v/>
      </c>
      <c r="F34" s="18" t="str">
        <f>IF(OR(B34=" ",ISERROR(VLOOKUP(DATE(B$1,B$2,$A34),'Compétitions'!$B$1:$D$157,1,0))),"",VLOOKUP("2-"&amp;DATE(B$1,B$2,$A34),'Compétitions'!$A$1:$D$157,4,0)&amp;" "&amp;VLOOKUP("2-"&amp;DATE(B$1,B$2,$A34),'Compétitions'!$A$1:$D$157,3,0))</f>
        <v/>
      </c>
      <c r="G34" s="18" t="str">
        <f>IF(MONTH(DATE(G$1,G$2,$A34))=G$2,VLOOKUP(WEEKDAY(DATE(G$1,G$2,$A34),2),Param!$F$2:$G$9,2,0)," ")</f>
        <v>Jeu</v>
      </c>
      <c r="H34" s="18" t="str">
        <f>IF(OR(G34=" ",ISERROR(VLOOKUP(DATE(G$1,G$2,$A34),Param!$I:$J,2,0))),"",VLOOKUP(DATE(G$1,G$2,$A34),Param!$I:$J,2,0))</f>
        <v>V</v>
      </c>
      <c r="I34" s="18" t="str">
        <f>IF(OR(G34=" ",ISERROR(VLOOKUP(DATE(G$1,G$2,$A34),'Compétitions'!$B$1:$D$157,1,0))),"",VLOOKUP("0-"&amp;DATE(G$1,G$2,$A34),'Compétitions'!$A$1:$D$157,4,0)&amp;" "&amp;VLOOKUP("0-"&amp;DATE(G$1,G$2,$A34),'Compétitions'!$A$1:$D$157,3,0))</f>
        <v/>
      </c>
      <c r="J34" s="18" t="str">
        <f>IF(OR(G34=" ",ISERROR(VLOOKUP(DATE(G$1,G$2,$A34),'Compétitions'!$B$1:$D$157,1,0))),"",VLOOKUP("1-"&amp;DATE(G$1,G$2,$A34),'Compétitions'!$A$1:$D$157,4,0)&amp;" "&amp;VLOOKUP("1-"&amp;DATE(G$1,G$2,$A34),'Compétitions'!$A$1:$D$157,3,0))</f>
        <v/>
      </c>
      <c r="K34" s="18" t="str">
        <f>IF(OR(G34=" ",ISERROR(VLOOKUP(DATE(G$1,G$2,$A34),'Compétitions'!$B$1:$D$157,1,0))),"",VLOOKUP("2-"&amp;DATE(G$1,G$2,$A34),'Compétitions'!$A$1:$D$157,4,0)&amp;" "&amp;VLOOKUP("2-"&amp;DATE(G$1,G$2,$A34),'Compétitions'!$A$1:$D$157,3,0))</f>
        <v/>
      </c>
      <c r="L34" s="18" t="str">
        <f>IF(MONTH(DATE(L$1,L$2,$A34))=L$2,VLOOKUP(WEEKDAY(DATE(L$1,L$2,$A34),2),Param!$F$2:$G$9,2,0)," ")</f>
        <v>Dim</v>
      </c>
      <c r="M34" s="18" t="str">
        <f>IF(OR(L34=" ",ISERROR(VLOOKUP(DATE(L$1,L$2,$A34),Param!$I:$J,2,0))),"",VLOOKUP(DATE(L$1,L$2,$A34),Param!$I:$J,2,0))</f>
        <v/>
      </c>
      <c r="N34" s="18" t="str">
        <f>IF(OR(L34=" ",ISERROR(VLOOKUP(DATE(L$1,L$2,$A34),'Compétitions'!$B$1:$D$157,1,0))),"",VLOOKUP("0-"&amp;DATE(L$1,L$2,$A34),'Compétitions'!$A$1:$D$157,4,0)&amp;" "&amp;VLOOKUP("0-"&amp;DATE(L$1,L$2,$A34),'Compétitions'!$A$1:$D$157,3,0))</f>
        <v/>
      </c>
      <c r="O34" s="18" t="str">
        <f>IF(OR(L34=" ",ISERROR(VLOOKUP(DATE(L$1,L$2,$A34),'Compétitions'!$B$1:$D$157,1,0))),"",VLOOKUP("1-"&amp;DATE(L$1,L$2,$A34),'Compétitions'!$A$1:$D$157,4,0)&amp;" "&amp;VLOOKUP("1-"&amp;DATE(L$1,L$2,$A34),'Compétitions'!$A$1:$D$157,3,0))</f>
        <v/>
      </c>
      <c r="P34" s="18" t="str">
        <f>IF(OR(L34=" ",ISERROR(VLOOKUP(DATE(L$1,L$2,$A34),'Compétitions'!$B$1:$D$157,1,0))),"",VLOOKUP("2-"&amp;DATE(L$1,L$2,$A34),'Compétitions'!$A$1:$D$157,4,0)&amp;" "&amp;VLOOKUP("2-"&amp;DATE(L$1,L$2,$A34),'Compétitions'!$A$1:$D$157,3,0))</f>
        <v/>
      </c>
      <c r="Q34" s="18" t="str">
        <f>IF(MONTH(DATE(Q$1,Q$2,$A34))=Q$2,VLOOKUP(WEEKDAY(DATE(Q$1,Q$2,$A34),2),Param!$F$2:$G$9,2,0)," ")</f>
        <v>Mar</v>
      </c>
      <c r="R34" s="18" t="str">
        <f>IF(OR(Q34=" ",ISERROR(VLOOKUP(DATE(Q$1,Q$2,$A34),Param!$I:$J,2,0))),"",VLOOKUP(DATE(Q$1,Q$2,$A34),Param!$I:$J,2,0))</f>
        <v>V</v>
      </c>
      <c r="S34" s="18" t="str">
        <f>IF(OR(Q34=" ",ISERROR(VLOOKUP(DATE(Q$1,Q$2,$A34),'Compétitions'!$B$1:$D$157,1,0))),"",VLOOKUP("0-"&amp;DATE(Q$1,Q$2,$A34),'Compétitions'!$A$1:$D$157,4,0)&amp;" "&amp;VLOOKUP("0-"&amp;DATE(Q$1,Q$2,$A34),'Compétitions'!$A$1:$D$157,3,0))</f>
        <v/>
      </c>
      <c r="T34" s="18" t="str">
        <f>IF(OR(Q34=" ",ISERROR(VLOOKUP(DATE(Q$1,Q$2,$A34),'Compétitions'!$B$1:$D$157,1,0))),"",VLOOKUP("1-"&amp;DATE(Q$1,Q$2,$A34),'Compétitions'!$A$1:$D$157,4,0)&amp;" "&amp;VLOOKUP("1-"&amp;DATE(Q$1,Q$2,$A34),'Compétitions'!$A$1:$D$157,3,0))</f>
        <v/>
      </c>
      <c r="U34" s="18" t="str">
        <f>IF(OR(Q34=" ",ISERROR(VLOOKUP(DATE(Q$1,Q$2,$A34),'Compétitions'!$B$1:$D$157,1,0))),"",VLOOKUP("2-"&amp;DATE(Q$1,Q$2,$A34),'Compétitions'!$A$1:$D$157,4,0)&amp;" "&amp;VLOOKUP("2-"&amp;DATE(Q$1,Q$2,$A34),'Compétitions'!$A$1:$D$157,3,0))</f>
        <v/>
      </c>
      <c r="V34" s="18" t="str">
        <f>IF(MONTH(DATE(V$1,V$2,$A34))=V$2,VLOOKUP(WEEKDAY(DATE(V$1,V$2,$A34),2),Param!$F$2:$G$9,2,0)," ")</f>
        <v>Ven</v>
      </c>
      <c r="W34" s="18" t="str">
        <f>IF(OR(V34=" ",ISERROR(VLOOKUP(DATE(V$1,V$2,$A34),Param!$I:$J,2,0))),"",VLOOKUP(DATE(V$1,V$2,$A34),Param!$I:$J,2,0))</f>
        <v/>
      </c>
      <c r="X34" s="18" t="str">
        <f>IF(OR(V34=" ",ISERROR(VLOOKUP(DATE(V$1,V$2,$A34),'Compétitions'!$B$1:$D$157,1,0))),"",VLOOKUP("0-"&amp;DATE(V$1,V$2,$A34),'Compétitions'!$A$1:$D$157,4,0)&amp;" "&amp;VLOOKUP("0-"&amp;DATE(V$1,V$2,$A34),'Compétitions'!$A$1:$D$157,3,0))</f>
        <v>#N/A</v>
      </c>
      <c r="Y34" s="18" t="str">
        <f>IF(OR(V34=" ",ISERROR(VLOOKUP(DATE(V$1,V$2,$A34),'Compétitions'!$B$1:$D$157,1,0))),"",VLOOKUP("1-"&amp;DATE(V$1,V$2,$A34),'Compétitions'!$A$1:$D$157,4,0)&amp;" "&amp;VLOOKUP("1-"&amp;DATE(V$1,V$2,$A34),'Compétitions'!$A$1:$D$157,3,0))</f>
        <v>FFB TN4</v>
      </c>
      <c r="Z34" s="18" t="str">
        <f>IF(OR(V34=" ",ISERROR(VLOOKUP(DATE(V$1,V$2,$A34),'Compétitions'!$B$1:$D$157,1,0))),"",VLOOKUP("2-"&amp;DATE(V$1,V$2,$A34),'Compétitions'!$A$1:$D$157,4,0)&amp;" "&amp;VLOOKUP("2-"&amp;DATE(V$1,V$2,$A34),'Compétitions'!$A$1:$D$157,3,0))</f>
        <v>#N/A</v>
      </c>
      <c r="AA34" s="18" t="str">
        <f>IF(MONTH(DATE(AA$1,AA$2,$A34))=AA$2,VLOOKUP(WEEKDAY(DATE(AA$1,AA$2,$A34),2),Param!$F$2:$G$9,2,0)," ")</f>
        <v> </v>
      </c>
      <c r="AB34" s="18" t="str">
        <f>IF(OR(AA34=" ",ISERROR(VLOOKUP(DATE(AA$1,AA$2,$A34),Param!$I:$J,2,0))),"",VLOOKUP(DATE(AA$1,AA$2,$A34),Param!$I:$J,2,0))</f>
        <v/>
      </c>
      <c r="AC34" s="18" t="str">
        <f>IF(OR(AA34=" ",ISERROR(VLOOKUP(DATE(AA$1,AA$2,$A34),'Compétitions'!$B$1:$D$157,1,0))),"",VLOOKUP("0-"&amp;DATE(AA$1,AA$2,$A34),'Compétitions'!$A$1:$D$157,4,0)&amp;" "&amp;VLOOKUP("0-"&amp;DATE(AA$1,AA$2,$A34),'Compétitions'!$A$1:$D$157,3,0))</f>
        <v/>
      </c>
      <c r="AD34" s="18" t="str">
        <f>IF(OR(AA34=" ",ISERROR(VLOOKUP(DATE(AA$1,AA$2,$A34),'Compétitions'!$B$1:$D$157,1,0))),"",VLOOKUP("1-"&amp;DATE(AA$1,AA$2,$A34),'Compétitions'!$A$1:$D$157,4,0)&amp;" "&amp;VLOOKUP("1-"&amp;DATE(AA$1,AA$2,$A34),'Compétitions'!$A$1:$D$157,3,0))</f>
        <v/>
      </c>
      <c r="AE34" s="18" t="str">
        <f>IF(OR(AA34=" ",ISERROR(VLOOKUP(DATE(AA$1,AA$2,$A34),'Compétitions'!$B$1:$D$157,1,0))),"",VLOOKUP("2-"&amp;DATE(AA$1,AA$2,$A34),'Compétitions'!$A$1:$D$157,4,0)&amp;" "&amp;VLOOKUP("2-"&amp;DATE(AA$1,AA$2,$A34),'Compétitions'!$A$1:$D$157,3,0))</f>
        <v/>
      </c>
      <c r="AF34" s="18" t="str">
        <f>IF(MONTH(DATE(AF$1,AF$2,$A34))=AF$2,VLOOKUP(WEEKDAY(DATE(AF$1,AF$2,$A34),2),Param!$F$2:$G$9,2,0)," ")</f>
        <v>Lun</v>
      </c>
      <c r="AG34" s="18" t="str">
        <f>IF(OR(AF34=" ",ISERROR(VLOOKUP(DATE(AF$1,AF$2,$A34),Param!$I:$J,2,0))),"",VLOOKUP(DATE(AF$1,AF$2,$A34),Param!$I:$J,2,0))</f>
        <v/>
      </c>
      <c r="AH34" s="18" t="str">
        <f>IF(OR(AF34=" ",ISERROR(VLOOKUP(DATE(AF$1,AF$2,$A34),'Compétitions'!$B$1:$D$157,1,0))),"",VLOOKUP("0-"&amp;DATE(AF$1,AF$2,$A34),'Compétitions'!$A$1:$D$157,4,0)&amp;" "&amp;VLOOKUP("0-"&amp;DATE(AF$1,AF$2,$A34),'Compétitions'!$A$1:$D$157,3,0))</f>
        <v/>
      </c>
      <c r="AI34" s="18" t="str">
        <f>IF(OR(AF34=" ",ISERROR(VLOOKUP(DATE(AF$1,AF$2,$A34),'Compétitions'!$B$1:$D$157,1,0))),"",VLOOKUP("1-"&amp;DATE(AF$1,AF$2,$A34),'Compétitions'!$A$1:$D$157,4,0)&amp;" "&amp;VLOOKUP("1-"&amp;DATE(AF$1,AF$2,$A34),'Compétitions'!$A$1:$D$157,3,0))</f>
        <v/>
      </c>
      <c r="AJ34" s="18" t="str">
        <f>IF(OR(AF34=" ",ISERROR(VLOOKUP(DATE(AF$1,AF$2,$A34),'Compétitions'!$B$1:$D$157,1,0))),"",VLOOKUP("2-"&amp;DATE(AF$1,AF$2,$A34),'Compétitions'!$A$1:$D$157,4,0)&amp;" "&amp;VLOOKUP("2-"&amp;DATE(AF$1,AF$2,$A34),'Compétitions'!$A$1:$D$157,3,0))</f>
        <v/>
      </c>
      <c r="AK34" s="18" t="str">
        <f>IF(MONTH(DATE(AK$1,AK$2,$A34))=AK$2,VLOOKUP(WEEKDAY(DATE(AK$1,AK$2,$A34),2),Param!$F$2:$G$9,2,0)," ")</f>
        <v>Jeu</v>
      </c>
      <c r="AL34" s="18" t="str">
        <f>IF(OR(AK34=" ",ISERROR(VLOOKUP(DATE(AK$1,AK$2,$A34),Param!$I:$J,2,0))),"",VLOOKUP(DATE(AK$1,AK$2,$A34),Param!$I:$J,2,0))</f>
        <v>VC</v>
      </c>
      <c r="AM34" s="18" t="str">
        <f>IF(OR(AK34=" ",ISERROR(VLOOKUP(DATE(AK$1,AK$2,$A34),'Compétitions'!$B$1:$D$157,1,0))),"",VLOOKUP("0-"&amp;DATE(AK$1,AK$2,$A34),'Compétitions'!$A$1:$D$157,4,0)&amp;" "&amp;VLOOKUP("0-"&amp;DATE(AK$1,AK$2,$A34),'Compétitions'!$A$1:$D$157,3,0))</f>
        <v>FFB FF U23 et Fém.</v>
      </c>
      <c r="AN34" s="18" t="str">
        <f>IF(OR(AK34=" ",ISERROR(VLOOKUP(DATE(AK$1,AK$2,$A34),'Compétitions'!$B$1:$D$157,1,0))),"",VLOOKUP("1-"&amp;DATE(AK$1,AK$2,$A34),'Compétitions'!$A$1:$D$157,4,0)&amp;" "&amp;VLOOKUP("1-"&amp;DATE(AK$1,AK$2,$A34),'Compétitions'!$A$1:$D$157,3,0))</f>
        <v>#N/A</v>
      </c>
      <c r="AO34" s="18" t="str">
        <f>IF(OR(AK34=" ",ISERROR(VLOOKUP(DATE(AK$1,AK$2,$A34),'Compétitions'!$B$1:$D$157,1,0))),"",VLOOKUP("2-"&amp;DATE(AK$1,AK$2,$A34),'Compétitions'!$A$1:$D$157,4,0)&amp;" "&amp;VLOOKUP("2-"&amp;DATE(AK$1,AK$2,$A34),'Compétitions'!$A$1:$D$157,3,0))</f>
        <v>#N/A</v>
      </c>
      <c r="AP34" s="18" t="str">
        <f>IF(MONTH(DATE(AP$1,AP$2,$A34))=AP$2,VLOOKUP(WEEKDAY(DATE(AP$1,AP$2,$A34),2),Param!$F$2:$G$9,2,0)," ")</f>
        <v>Sam</v>
      </c>
      <c r="AQ34" s="18" t="str">
        <f>IF(OR(AP34=" ",ISERROR(VLOOKUP(DATE(AP$1,AP$2,$A34),Param!$I:$J,2,0))),"",VLOOKUP(DATE(AP$1,AP$2,$A34),Param!$I:$J,2,0))</f>
        <v/>
      </c>
      <c r="AR34" s="18" t="str">
        <f>IF(OR(AP34=" ",ISERROR(VLOOKUP(DATE(AP$1,AP$2,$A34),'Compétitions'!$B$1:$D$157,1,0))),"",VLOOKUP("0-"&amp;DATE(AP$1,AP$2,$A34),'Compétitions'!$A$1:$D$157,4,0)&amp;" "&amp;VLOOKUP("0-"&amp;DATE(AP$1,AP$2,$A34),'Compétitions'!$A$1:$D$157,3,0))</f>
        <v/>
      </c>
      <c r="AS34" s="18" t="str">
        <f>IF(OR(AP34=" ",ISERROR(VLOOKUP(DATE(AP$1,AP$2,$A34),'Compétitions'!$B$1:$D$157,1,0))),"",VLOOKUP("1-"&amp;DATE(AP$1,AP$2,$A34),'Compétitions'!$A$1:$D$157,4,0)&amp;" "&amp;VLOOKUP("1-"&amp;DATE(AP$1,AP$2,$A34),'Compétitions'!$A$1:$D$157,3,0))</f>
        <v/>
      </c>
      <c r="AT34" s="18" t="str">
        <f>IF(OR(AP34=" ",ISERROR(VLOOKUP(DATE(AP$1,AP$2,$A34),'Compétitions'!$B$1:$D$157,1,0))),"",VLOOKUP("2-"&amp;DATE(AP$1,AP$2,$A34),'Compétitions'!$A$1:$D$157,4,0)&amp;" "&amp;VLOOKUP("2-"&amp;DATE(AP$1,AP$2,$A34),'Compétitions'!$A$1:$D$157,3,0))</f>
        <v/>
      </c>
      <c r="AU34" s="18" t="str">
        <f>IF(MONTH(DATE(AU$1,AU$2,$A34))=AU$2,VLOOKUP(WEEKDAY(DATE(AU$1,AU$2,$A34),2),Param!$F$2:$G$9,2,0)," ")</f>
        <v>Mar</v>
      </c>
      <c r="AV34" s="18" t="str">
        <f>IF(OR(AU34=" ",ISERROR(VLOOKUP(DATE(AU$1,AU$2,$A34),Param!$I:$J,2,0))),"",VLOOKUP(DATE(AU$1,AU$2,$A34),Param!$I:$J,2,0))</f>
        <v/>
      </c>
      <c r="AW34" s="18" t="str">
        <f>IF(OR(AU34=" ",ISERROR(VLOOKUP(DATE(AU$1,AU$2,$A34),'Compétitions'!$B$1:$D$157,1,0))),"",VLOOKUP("0-"&amp;DATE(AU$1,AU$2,$A34),'Compétitions'!$A$1:$D$157,4,0)&amp;" "&amp;VLOOKUP("0-"&amp;DATE(AU$1,AU$2,$A34),'Compétitions'!$A$1:$D$157,3,0))</f>
        <v/>
      </c>
      <c r="AX34" s="18" t="str">
        <f>IF(OR(AU34=" ",ISERROR(VLOOKUP(DATE(AU$1,AU$2,$A34),'Compétitions'!$B$1:$D$157,1,0))),"",VLOOKUP("1-"&amp;DATE(AU$1,AU$2,$A34),'Compétitions'!$A$1:$D$157,4,0)&amp;" "&amp;VLOOKUP("1-"&amp;DATE(AU$1,AU$2,$A34),'Compétitions'!$A$1:$D$157,3,0))</f>
        <v/>
      </c>
      <c r="AY34" s="18" t="str">
        <f>IF(OR(AU34=" ",ISERROR(VLOOKUP(DATE(AU$1,AU$2,$A34),'Compétitions'!$B$1:$D$157,1,0))),"",VLOOKUP("2-"&amp;DATE(AU$1,AU$2,$A34),'Compétitions'!$A$1:$D$157,4,0)&amp;" "&amp;VLOOKUP("2-"&amp;DATE(AU$1,AU$2,$A34),'Compétitions'!$A$1:$D$157,3,0))</f>
        <v/>
      </c>
      <c r="AZ34" s="6"/>
      <c r="BA34" s="6"/>
      <c r="BB34" s="6"/>
      <c r="BC34" s="6"/>
      <c r="BD34" s="6"/>
      <c r="BE34" s="6"/>
      <c r="BF34" s="6"/>
      <c r="BG34" s="6"/>
    </row>
    <row r="35" ht="28.5" customHeight="1">
      <c r="A35" s="12">
        <v>31.0</v>
      </c>
      <c r="B35" s="17" t="str">
        <f>IF(MONTH(DATE(B$1,B$2,$A35))=B$2,VLOOKUP(WEEKDAY(DATE(B$1,B$2,$A35),2),Param!$F$2:$G$9,2,0)," ")</f>
        <v> </v>
      </c>
      <c r="C35" s="18" t="str">
        <f>IF(OR(B35=" ",ISERROR(VLOOKUP(DATE(B$1,B$2,$A35),Param!$I:$J,2,0))),"",VLOOKUP(DATE(B$1,B$2,$A35),Param!$I:$J,2,0))</f>
        <v/>
      </c>
      <c r="D35" s="18" t="str">
        <f>IF(OR(B35=" ",ISERROR(VLOOKUP(DATE(B$1,B$2,$A35),'Compétitions'!$B$1:$D$157,1,0))),"",VLOOKUP("0-"&amp;DATE(B$1,B$2,$A35),'Compétitions'!$A$1:$D$157,4,0)&amp;" "&amp;VLOOKUP("0-"&amp;DATE(B$1,B$2,$A35),'Compétitions'!$A$1:$D$157,3,0))</f>
        <v/>
      </c>
      <c r="E35" s="18" t="str">
        <f>IF(OR(B35=" ",ISERROR(VLOOKUP(DATE(B$1,B$2,$A35),'Compétitions'!$B$1:$D$157,1,0))),"",VLOOKUP("1-"&amp;DATE(B$1,B$2,$A35),'Compétitions'!$A$1:$D$157,4,0)&amp;" "&amp;VLOOKUP("1-"&amp;DATE(B$1,B$2,$A35),'Compétitions'!$A$1:$D$157,3,0))</f>
        <v/>
      </c>
      <c r="F35" s="18" t="str">
        <f>IF(OR(B35=" ",ISERROR(VLOOKUP(DATE(B$1,B$2,$A35),'Compétitions'!$B$1:$D$157,1,0))),"",VLOOKUP("2-"&amp;DATE(B$1,B$2,$A35),'Compétitions'!$A$1:$D$157,4,0)&amp;" "&amp;VLOOKUP("2-"&amp;DATE(B$1,B$2,$A35),'Compétitions'!$A$1:$D$157,3,0))</f>
        <v/>
      </c>
      <c r="G35" s="18" t="str">
        <f>IF(MONTH(DATE(G$1,G$2,$A35))=G$2,VLOOKUP(WEEKDAY(DATE(G$1,G$2,$A35),2),Param!$F$2:$G$9,2,0)," ")</f>
        <v>Ven</v>
      </c>
      <c r="H35" s="18" t="str">
        <f>IF(OR(G35=" ",ISERROR(VLOOKUP(DATE(G$1,G$2,$A35),Param!$I:$J,2,0))),"",VLOOKUP(DATE(G$1,G$2,$A35),Param!$I:$J,2,0))</f>
        <v>V</v>
      </c>
      <c r="I35" s="18" t="str">
        <f>IF(OR(G35=" ",ISERROR(VLOOKUP(DATE(G$1,G$2,$A35),'Compétitions'!$B$1:$D$157,1,0))),"",VLOOKUP("0-"&amp;DATE(G$1,G$2,$A35),'Compétitions'!$A$1:$D$157,4,0)&amp;" "&amp;VLOOKUP("0-"&amp;DATE(G$1,G$2,$A35),'Compétitions'!$A$1:$D$157,3,0))</f>
        <v/>
      </c>
      <c r="J35" s="18" t="str">
        <f>IF(OR(G35=" ",ISERROR(VLOOKUP(DATE(G$1,G$2,$A35),'Compétitions'!$B$1:$D$157,1,0))),"",VLOOKUP("1-"&amp;DATE(G$1,G$2,$A35),'Compétitions'!$A$1:$D$157,4,0)&amp;" "&amp;VLOOKUP("1-"&amp;DATE(G$1,G$2,$A35),'Compétitions'!$A$1:$D$157,3,0))</f>
        <v/>
      </c>
      <c r="K35" s="18" t="str">
        <f>IF(OR(G35=" ",ISERROR(VLOOKUP(DATE(G$1,G$2,$A35),'Compétitions'!$B$1:$D$157,1,0))),"",VLOOKUP("2-"&amp;DATE(G$1,G$2,$A35),'Compétitions'!$A$1:$D$157,4,0)&amp;" "&amp;VLOOKUP("2-"&amp;DATE(G$1,G$2,$A35),'Compétitions'!$A$1:$D$157,3,0))</f>
        <v/>
      </c>
      <c r="L35" s="18" t="str">
        <f>IF(MONTH(DATE(L$1,L$2,$A35))=L$2,VLOOKUP(WEEKDAY(DATE(L$1,L$2,$A35),2),Param!$F$2:$G$9,2,0)," ")</f>
        <v> </v>
      </c>
      <c r="M35" s="18" t="str">
        <f>IF(OR(L35=" ",ISERROR(VLOOKUP(DATE(L$1,L$2,$A35),Param!$I:$J,2,0))),"",VLOOKUP(DATE(L$1,L$2,$A35),Param!$I:$J,2,0))</f>
        <v/>
      </c>
      <c r="N35" s="18" t="str">
        <f>IF(OR(L35=" ",ISERROR(VLOOKUP(DATE(L$1,L$2,$A35),'Compétitions'!$B$1:$D$157,1,0))),"",VLOOKUP("0-"&amp;DATE(L$1,L$2,$A35),'Compétitions'!$A$1:$D$157,4,0)&amp;" "&amp;VLOOKUP("0-"&amp;DATE(L$1,L$2,$A35),'Compétitions'!$A$1:$D$157,3,0))</f>
        <v/>
      </c>
      <c r="O35" s="18" t="str">
        <f>IF(OR(L35=" ",ISERROR(VLOOKUP(DATE(L$1,L$2,$A35),'Compétitions'!$B$1:$D$157,1,0))),"",VLOOKUP("1-"&amp;DATE(L$1,L$2,$A35),'Compétitions'!$A$1:$D$157,4,0)&amp;" "&amp;VLOOKUP("1-"&amp;DATE(L$1,L$2,$A35),'Compétitions'!$A$1:$D$157,3,0))</f>
        <v/>
      </c>
      <c r="P35" s="18" t="str">
        <f>IF(OR(L35=" ",ISERROR(VLOOKUP(DATE(L$1,L$2,$A35),'Compétitions'!$B$1:$D$157,1,0))),"",VLOOKUP("2-"&amp;DATE(L$1,L$2,$A35),'Compétitions'!$A$1:$D$157,4,0)&amp;" "&amp;VLOOKUP("2-"&amp;DATE(L$1,L$2,$A35),'Compétitions'!$A$1:$D$157,3,0))</f>
        <v/>
      </c>
      <c r="Q35" s="18" t="str">
        <f>IF(MONTH(DATE(Q$1,Q$2,$A35))=Q$2,VLOOKUP(WEEKDAY(DATE(Q$1,Q$2,$A35),2),Param!$F$2:$G$9,2,0)," ")</f>
        <v>Mer</v>
      </c>
      <c r="R35" s="18" t="str">
        <f>IF(OR(Q35=" ",ISERROR(VLOOKUP(DATE(Q$1,Q$2,$A35),Param!$I:$J,2,0))),"",VLOOKUP(DATE(Q$1,Q$2,$A35),Param!$I:$J,2,0))</f>
        <v>V</v>
      </c>
      <c r="S35" s="18" t="str">
        <f>IF(OR(Q35=" ",ISERROR(VLOOKUP(DATE(Q$1,Q$2,$A35),'Compétitions'!$B$1:$D$157,1,0))),"",VLOOKUP("0-"&amp;DATE(Q$1,Q$2,$A35),'Compétitions'!$A$1:$D$157,4,0)&amp;" "&amp;VLOOKUP("0-"&amp;DATE(Q$1,Q$2,$A35),'Compétitions'!$A$1:$D$157,3,0))</f>
        <v/>
      </c>
      <c r="T35" s="18" t="str">
        <f>IF(OR(Q35=" ",ISERROR(VLOOKUP(DATE(Q$1,Q$2,$A35),'Compétitions'!$B$1:$D$157,1,0))),"",VLOOKUP("1-"&amp;DATE(Q$1,Q$2,$A35),'Compétitions'!$A$1:$D$157,4,0)&amp;" "&amp;VLOOKUP("1-"&amp;DATE(Q$1,Q$2,$A35),'Compétitions'!$A$1:$D$157,3,0))</f>
        <v/>
      </c>
      <c r="U35" s="18" t="str">
        <f>IF(OR(Q35=" ",ISERROR(VLOOKUP(DATE(Q$1,Q$2,$A35),'Compétitions'!$B$1:$D$157,1,0))),"",VLOOKUP("2-"&amp;DATE(Q$1,Q$2,$A35),'Compétitions'!$A$1:$D$157,4,0)&amp;" "&amp;VLOOKUP("2-"&amp;DATE(Q$1,Q$2,$A35),'Compétitions'!$A$1:$D$157,3,0))</f>
        <v/>
      </c>
      <c r="V35" s="18" t="str">
        <f>IF(MONTH(DATE(V$1,V$2,$A35))=V$2,VLOOKUP(WEEKDAY(DATE(V$1,V$2,$A35),2),Param!$F$2:$G$9,2,0)," ")</f>
        <v>Sam</v>
      </c>
      <c r="W35" s="18" t="str">
        <f>IF(OR(V35=" ",ISERROR(VLOOKUP(DATE(V$1,V$2,$A35),Param!$I:$J,2,0))),"",VLOOKUP(DATE(V$1,V$2,$A35),Param!$I:$J,2,0))</f>
        <v/>
      </c>
      <c r="X35" s="18" t="str">
        <f>IF(OR(V35=" ",ISERROR(VLOOKUP(DATE(V$1,V$2,$A35),'Compétitions'!$B$1:$D$157,1,0))),"",VLOOKUP("0-"&amp;DATE(V$1,V$2,$A35),'Compétitions'!$A$1:$D$157,4,0)&amp;" "&amp;VLOOKUP("0-"&amp;DATE(V$1,V$2,$A35),'Compétitions'!$A$1:$D$157,3,0))</f>
        <v>LGE FL Fém. 8</v>
      </c>
      <c r="Y35" s="18" t="str">
        <f>IF(OR(V35=" ",ISERROR(VLOOKUP(DATE(V$1,V$2,$A35),'Compétitions'!$B$1:$D$157,1,0))),"",VLOOKUP("1-"&amp;DATE(V$1,V$2,$A35),'Compétitions'!$A$1:$D$157,4,0)&amp;" "&amp;VLOOKUP("1-"&amp;DATE(V$1,V$2,$A35),'Compétitions'!$A$1:$D$157,3,0))</f>
        <v>FFB TN4</v>
      </c>
      <c r="Z35" s="18" t="str">
        <f>IF(OR(V35=" ",ISERROR(VLOOKUP(DATE(V$1,V$2,$A35),'Compétitions'!$B$1:$D$157,1,0))),"",VLOOKUP("2-"&amp;DATE(V$1,V$2,$A35),'Compétitions'!$A$1:$D$157,4,0)&amp;" "&amp;VLOOKUP("2-"&amp;DATE(V$1,V$2,$A35),'Compétitions'!$A$1:$D$157,3,0))</f>
        <v>#N/A</v>
      </c>
      <c r="AA35" s="18" t="str">
        <f>IF(MONTH(DATE(AA$1,AA$2,$A35))=AA$2,VLOOKUP(WEEKDAY(DATE(AA$1,AA$2,$A35),2),Param!$F$2:$G$9,2,0)," ")</f>
        <v> </v>
      </c>
      <c r="AB35" s="18" t="str">
        <f>IF(OR(AA35=" ",ISERROR(VLOOKUP(DATE(AA$1,AA$2,$A35),Param!$I:$J,2,0))),"",VLOOKUP(DATE(AA$1,AA$2,$A35),Param!$I:$J,2,0))</f>
        <v/>
      </c>
      <c r="AC35" s="18" t="str">
        <f>IF(OR(AA35=" ",ISERROR(VLOOKUP(DATE(AA$1,AA$2,$A35),'Compétitions'!$B$1:$D$157,1,0))),"",VLOOKUP("0-"&amp;DATE(AA$1,AA$2,$A35),'Compétitions'!$A$1:$D$157,4,0)&amp;" "&amp;VLOOKUP("0-"&amp;DATE(AA$1,AA$2,$A35),'Compétitions'!$A$1:$D$157,3,0))</f>
        <v/>
      </c>
      <c r="AD35" s="18" t="str">
        <f>IF(OR(AA35=" ",ISERROR(VLOOKUP(DATE(AA$1,AA$2,$A35),'Compétitions'!$B$1:$D$157,1,0))),"",VLOOKUP("1-"&amp;DATE(AA$1,AA$2,$A35),'Compétitions'!$A$1:$D$157,4,0)&amp;" "&amp;VLOOKUP("1-"&amp;DATE(AA$1,AA$2,$A35),'Compétitions'!$A$1:$D$157,3,0))</f>
        <v/>
      </c>
      <c r="AE35" s="18" t="str">
        <f>IF(OR(AA35=" ",ISERROR(VLOOKUP(DATE(AA$1,AA$2,$A35),'Compétitions'!$B$1:$D$157,1,0))),"",VLOOKUP("2-"&amp;DATE(AA$1,AA$2,$A35),'Compétitions'!$A$1:$D$157,4,0)&amp;" "&amp;VLOOKUP("2-"&amp;DATE(AA$1,AA$2,$A35),'Compétitions'!$A$1:$D$157,3,0))</f>
        <v/>
      </c>
      <c r="AF35" s="18" t="str">
        <f>IF(MONTH(DATE(AF$1,AF$2,$A35))=AF$2,VLOOKUP(WEEKDAY(DATE(AF$1,AF$2,$A35),2),Param!$F$2:$G$9,2,0)," ")</f>
        <v>Mar</v>
      </c>
      <c r="AG35" s="18" t="str">
        <f>IF(OR(AF35=" ",ISERROR(VLOOKUP(DATE(AF$1,AF$2,$A35),Param!$I:$J,2,0))),"",VLOOKUP(DATE(AF$1,AF$2,$A35),Param!$I:$J,2,0))</f>
        <v/>
      </c>
      <c r="AH35" s="18" t="str">
        <f>IF(OR(AF35=" ",ISERROR(VLOOKUP(DATE(AF$1,AF$2,$A35),'Compétitions'!$B$1:$D$157,1,0))),"",VLOOKUP("0-"&amp;DATE(AF$1,AF$2,$A35),'Compétitions'!$A$1:$D$157,4,0)&amp;" "&amp;VLOOKUP("0-"&amp;DATE(AF$1,AF$2,$A35),'Compétitions'!$A$1:$D$157,3,0))</f>
        <v/>
      </c>
      <c r="AI35" s="18" t="str">
        <f>IF(OR(AF35=" ",ISERROR(VLOOKUP(DATE(AF$1,AF$2,$A35),'Compétitions'!$B$1:$D$157,1,0))),"",VLOOKUP("1-"&amp;DATE(AF$1,AF$2,$A35),'Compétitions'!$A$1:$D$157,4,0)&amp;" "&amp;VLOOKUP("1-"&amp;DATE(AF$1,AF$2,$A35),'Compétitions'!$A$1:$D$157,3,0))</f>
        <v/>
      </c>
      <c r="AJ35" s="18" t="str">
        <f>IF(OR(AF35=" ",ISERROR(VLOOKUP(DATE(AF$1,AF$2,$A35),'Compétitions'!$B$1:$D$157,1,0))),"",VLOOKUP("2-"&amp;DATE(AF$1,AF$2,$A35),'Compétitions'!$A$1:$D$157,4,0)&amp;" "&amp;VLOOKUP("2-"&amp;DATE(AF$1,AF$2,$A35),'Compétitions'!$A$1:$D$157,3,0))</f>
        <v/>
      </c>
      <c r="AK35" s="18" t="str">
        <f>IF(MONTH(DATE(AK$1,AK$2,$A35))=AK$2,VLOOKUP(WEEKDAY(DATE(AK$1,AK$2,$A35),2),Param!$F$2:$G$9,2,0)," ")</f>
        <v> </v>
      </c>
      <c r="AL35" s="18" t="str">
        <f>IF(OR(AK35=" ",ISERROR(VLOOKUP(DATE(AK$1,AK$2,$A35),Param!$I:$J,2,0))),"",VLOOKUP(DATE(AK$1,AK$2,$A35),Param!$I:$J,2,0))</f>
        <v/>
      </c>
      <c r="AM35" s="18" t="str">
        <f>IF(OR(AK35=" ",ISERROR(VLOOKUP(DATE(AK$1,AK$2,$A35),'Compétitions'!$B$1:$D$157,1,0))),"",VLOOKUP("0-"&amp;DATE(AK$1,AK$2,$A35),'Compétitions'!$A$1:$D$157,4,0)&amp;" "&amp;VLOOKUP("0-"&amp;DATE(AK$1,AK$2,$A35),'Compétitions'!$A$1:$D$157,3,0))</f>
        <v/>
      </c>
      <c r="AN35" s="18" t="str">
        <f>IF(OR(AK35=" ",ISERROR(VLOOKUP(DATE(AK$1,AK$2,$A35),'Compétitions'!$B$1:$D$157,1,0))),"",VLOOKUP("1-"&amp;DATE(AK$1,AK$2,$A35),'Compétitions'!$A$1:$D$157,4,0)&amp;" "&amp;VLOOKUP("1-"&amp;DATE(AK$1,AK$2,$A35),'Compétitions'!$A$1:$D$157,3,0))</f>
        <v/>
      </c>
      <c r="AO35" s="18" t="str">
        <f>IF(OR(AK35=" ",ISERROR(VLOOKUP(DATE(AK$1,AK$2,$A35),'Compétitions'!$B$1:$D$157,1,0))),"",VLOOKUP("2-"&amp;DATE(AK$1,AK$2,$A35),'Compétitions'!$A$1:$D$157,4,0)&amp;" "&amp;VLOOKUP("2-"&amp;DATE(AK$1,AK$2,$A35),'Compétitions'!$A$1:$D$157,3,0))</f>
        <v/>
      </c>
      <c r="AP35" s="18" t="str">
        <f>IF(MONTH(DATE(AP$1,AP$2,$A35))=AP$2,VLOOKUP(WEEKDAY(DATE(AP$1,AP$2,$A35),2),Param!$F$2:$G$9,2,0)," ")</f>
        <v>Dim</v>
      </c>
      <c r="AQ35" s="18" t="str">
        <f>IF(OR(AP35=" ",ISERROR(VLOOKUP(DATE(AP$1,AP$2,$A35),Param!$I:$J,2,0))),"",VLOOKUP(DATE(AP$1,AP$2,$A35),Param!$I:$J,2,0))</f>
        <v/>
      </c>
      <c r="AR35" s="18" t="str">
        <f>IF(OR(AP35=" ",ISERROR(VLOOKUP(DATE(AP$1,AP$2,$A35),'Compétitions'!$B$1:$D$157,1,0))),"",VLOOKUP("0-"&amp;DATE(AP$1,AP$2,$A35),'Compétitions'!$A$1:$D$157,4,0)&amp;" "&amp;VLOOKUP("0-"&amp;DATE(AP$1,AP$2,$A35),'Compétitions'!$A$1:$D$157,3,0))</f>
        <v/>
      </c>
      <c r="AS35" s="18" t="str">
        <f>IF(OR(AP35=" ",ISERROR(VLOOKUP(DATE(AP$1,AP$2,$A35),'Compétitions'!$B$1:$D$157,1,0))),"",VLOOKUP("1-"&amp;DATE(AP$1,AP$2,$A35),'Compétitions'!$A$1:$D$157,4,0)&amp;" "&amp;VLOOKUP("1-"&amp;DATE(AP$1,AP$2,$A35),'Compétitions'!$A$1:$D$157,3,0))</f>
        <v/>
      </c>
      <c r="AT35" s="18" t="str">
        <f>IF(OR(AP35=" ",ISERROR(VLOOKUP(DATE(AP$1,AP$2,$A35),'Compétitions'!$B$1:$D$157,1,0))),"",VLOOKUP("2-"&amp;DATE(AP$1,AP$2,$A35),'Compétitions'!$A$1:$D$157,4,0)&amp;" "&amp;VLOOKUP("2-"&amp;DATE(AP$1,AP$2,$A35),'Compétitions'!$A$1:$D$157,3,0))</f>
        <v/>
      </c>
      <c r="AU35" s="18" t="str">
        <f>IF(MONTH(DATE(AU$1,AU$2,$A35))=AU$2,VLOOKUP(WEEKDAY(DATE(AU$1,AU$2,$A35),2),Param!$F$2:$G$9,2,0)," ")</f>
        <v> </v>
      </c>
      <c r="AV35" s="18" t="str">
        <f>IF(OR(AU35=" ",ISERROR(VLOOKUP(DATE(AU$1,AU$2,$A35),Param!$I:$J,2,0))),"",VLOOKUP(DATE(AU$1,AU$2,$A35),Param!$I:$J,2,0))</f>
        <v/>
      </c>
      <c r="AW35" s="18" t="str">
        <f>IF(OR(AU35=" ",ISERROR(VLOOKUP(DATE(AU$1,AU$2,$A35),'Compétitions'!$B$1:$D$157,1,0))),"",VLOOKUP("0-"&amp;DATE(AU$1,AU$2,$A35),'Compétitions'!$A$1:$D$157,4,0)&amp;" "&amp;VLOOKUP("0-"&amp;DATE(AU$1,AU$2,$A35),'Compétitions'!$A$1:$D$157,3,0))</f>
        <v/>
      </c>
      <c r="AX35" s="18" t="str">
        <f>IF(OR(AU35=" ",ISERROR(VLOOKUP(DATE(AU$1,AU$2,$A35),'Compétitions'!$B$1:$D$157,1,0))),"",VLOOKUP("1-"&amp;DATE(AU$1,AU$2,$A35),'Compétitions'!$A$1:$D$157,4,0)&amp;" "&amp;VLOOKUP("1-"&amp;DATE(AU$1,AU$2,$A35),'Compétitions'!$A$1:$D$157,3,0))</f>
        <v/>
      </c>
      <c r="AY35" s="18" t="str">
        <f>IF(OR(AU35=" ",ISERROR(VLOOKUP(DATE(AU$1,AU$2,$A35),'Compétitions'!$B$1:$D$157,1,0))),"",VLOOKUP("2-"&amp;DATE(AU$1,AU$2,$A35),'Compétitions'!$A$1:$D$157,4,0)&amp;" "&amp;VLOOKUP("2-"&amp;DATE(AU$1,AU$2,$A35),'Compétitions'!$A$1:$D$157,3,0))</f>
        <v/>
      </c>
      <c r="AZ35" s="6"/>
      <c r="BA35" s="6"/>
      <c r="BB35" s="6"/>
      <c r="BC35" s="6"/>
      <c r="BD35" s="6"/>
      <c r="BE35" s="6"/>
      <c r="BF35" s="6"/>
      <c r="BG35" s="6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F1:AJ1"/>
    <mergeCell ref="AK1:AO1"/>
    <mergeCell ref="AP1:AT1"/>
    <mergeCell ref="AU1:AY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F3"/>
    <mergeCell ref="G3:K3"/>
    <mergeCell ref="L3:P3"/>
    <mergeCell ref="Q3:U3"/>
    <mergeCell ref="V3:Z3"/>
    <mergeCell ref="AA3:AE3"/>
    <mergeCell ref="AF3:AJ3"/>
    <mergeCell ref="AK3:AO3"/>
    <mergeCell ref="AP3:AT3"/>
    <mergeCell ref="AU3:AY3"/>
    <mergeCell ref="A1:A4"/>
    <mergeCell ref="B1:F1"/>
    <mergeCell ref="G1:K1"/>
    <mergeCell ref="L1:P1"/>
    <mergeCell ref="Q1:U1"/>
    <mergeCell ref="V1:Z1"/>
    <mergeCell ref="AA1:AE1"/>
  </mergeCells>
  <conditionalFormatting sqref="B5:B35">
    <cfRule type="cellIs" dxfId="0" priority="1" operator="equal">
      <formula>"Dim"</formula>
    </cfRule>
  </conditionalFormatting>
  <conditionalFormatting sqref="B5:B35">
    <cfRule type="cellIs" dxfId="0" priority="2" operator="equal">
      <formula>"Sam"</formula>
    </cfRule>
  </conditionalFormatting>
  <conditionalFormatting sqref="B5:C35">
    <cfRule type="expression" dxfId="1" priority="3" stopIfTrue="1">
      <formula>IF(B5=" ",TRUE(),FALSE())</formula>
    </cfRule>
  </conditionalFormatting>
  <conditionalFormatting sqref="C5:C35">
    <cfRule type="cellIs" dxfId="2" priority="4" stopIfTrue="1" operator="equal">
      <formula>"VC"</formula>
    </cfRule>
  </conditionalFormatting>
  <conditionalFormatting sqref="C5:C35">
    <cfRule type="cellIs" dxfId="2" priority="5" stopIfTrue="1" operator="equal">
      <formula>"VA"</formula>
    </cfRule>
  </conditionalFormatting>
  <conditionalFormatting sqref="C5:C35">
    <cfRule type="cellIs" dxfId="3" priority="6" stopIfTrue="1" operator="equal">
      <formula>"VBC"</formula>
    </cfRule>
  </conditionalFormatting>
  <conditionalFormatting sqref="C5:C35">
    <cfRule type="cellIs" dxfId="3" priority="7" stopIfTrue="1" operator="equal">
      <formula>"VAB"</formula>
    </cfRule>
  </conditionalFormatting>
  <conditionalFormatting sqref="C5:C35">
    <cfRule type="cellIs" dxfId="4" priority="8" stopIfTrue="1" operator="equal">
      <formula>"F"</formula>
    </cfRule>
  </conditionalFormatting>
  <conditionalFormatting sqref="C5:C35">
    <cfRule type="cellIs" dxfId="3" priority="9" stopIfTrue="1" operator="equal">
      <formula>"V"</formula>
    </cfRule>
  </conditionalFormatting>
  <conditionalFormatting sqref="D5:F35">
    <cfRule type="expression" dxfId="5" priority="10" stopIfTrue="1">
      <formula>IF(ISERROR(D5),TRUE(),FALSE())</formula>
    </cfRule>
  </conditionalFormatting>
  <conditionalFormatting sqref="D5:F35">
    <cfRule type="containsText" dxfId="6" priority="11" stopIfTrue="1" operator="containsText" text="Promo">
      <formula>NOT(ISERROR(SEARCH(("Promo"),(D5))))</formula>
    </cfRule>
  </conditionalFormatting>
  <conditionalFormatting sqref="D5:F35">
    <cfRule type="containsText" dxfId="7" priority="12" stopIfTrue="1" operator="containsText" text="C57">
      <formula>NOT(ISERROR(SEARCH(("C57"),(D5))))</formula>
    </cfRule>
  </conditionalFormatting>
  <conditionalFormatting sqref="D5:F35">
    <cfRule type="containsText" dxfId="8" priority="13" stopIfTrue="1" operator="containsText" text="LGE">
      <formula>NOT(ISERROR(SEARCH(("LGE"),(D5))))</formula>
    </cfRule>
  </conditionalFormatting>
  <conditionalFormatting sqref="D5:F35">
    <cfRule type="containsText" dxfId="9" priority="14" stopIfTrue="1" operator="containsText" text="FFB">
      <formula>NOT(ISERROR(SEARCH(("FFB"),(D5))))</formula>
    </cfRule>
  </conditionalFormatting>
  <conditionalFormatting sqref="D5:F35">
    <cfRule type="expression" dxfId="1" priority="15" stopIfTrue="1">
      <formula>IF(D5=" ",TRUE(),FALSE())</formula>
    </cfRule>
  </conditionalFormatting>
  <conditionalFormatting sqref="D5:F35">
    <cfRule type="expression" dxfId="10" priority="16" stopIfTrue="1">
      <formula>IF(LEN(D5)&gt;0,TRUE(),FALSE())</formula>
    </cfRule>
  </conditionalFormatting>
  <conditionalFormatting sqref="G5:G35">
    <cfRule type="expression" dxfId="1" priority="17">
      <formula>IF(G5=" ",TRUE(),FALSE())</formula>
    </cfRule>
  </conditionalFormatting>
  <conditionalFormatting sqref="G5:G35">
    <cfRule type="cellIs" dxfId="0" priority="18" operator="equal">
      <formula>"Dim"</formula>
    </cfRule>
  </conditionalFormatting>
  <conditionalFormatting sqref="G5:G35">
    <cfRule type="cellIs" dxfId="0" priority="19" operator="equal">
      <formula>"Sam"</formula>
    </cfRule>
  </conditionalFormatting>
  <conditionalFormatting sqref="H5:H35">
    <cfRule type="cellIs" dxfId="2" priority="20" stopIfTrue="1" operator="equal">
      <formula>"VC"</formula>
    </cfRule>
  </conditionalFormatting>
  <conditionalFormatting sqref="H5:H35">
    <cfRule type="cellIs" dxfId="2" priority="21" stopIfTrue="1" operator="equal">
      <formula>"VA"</formula>
    </cfRule>
  </conditionalFormatting>
  <conditionalFormatting sqref="H5:H35">
    <cfRule type="cellIs" dxfId="3" priority="22" stopIfTrue="1" operator="equal">
      <formula>"VBC"</formula>
    </cfRule>
  </conditionalFormatting>
  <conditionalFormatting sqref="H5:H35">
    <cfRule type="cellIs" dxfId="3" priority="23" stopIfTrue="1" operator="equal">
      <formula>"VAB"</formula>
    </cfRule>
  </conditionalFormatting>
  <conditionalFormatting sqref="H5:H35">
    <cfRule type="expression" dxfId="1" priority="24" stopIfTrue="1">
      <formula>IF(H5=" ",TRUE(),FALSE())</formula>
    </cfRule>
  </conditionalFormatting>
  <conditionalFormatting sqref="H5:H35">
    <cfRule type="cellIs" dxfId="4" priority="25" stopIfTrue="1" operator="equal">
      <formula>"F"</formula>
    </cfRule>
  </conditionalFormatting>
  <conditionalFormatting sqref="H5:H35">
    <cfRule type="cellIs" dxfId="3" priority="26" stopIfTrue="1" operator="equal">
      <formula>"V"</formula>
    </cfRule>
  </conditionalFormatting>
  <conditionalFormatting sqref="I5:K35">
    <cfRule type="expression" dxfId="5" priority="27" stopIfTrue="1">
      <formula>IF(ISERROR(I5),TRUE(),FALSE())</formula>
    </cfRule>
  </conditionalFormatting>
  <conditionalFormatting sqref="I5:K35">
    <cfRule type="containsText" dxfId="6" priority="28" stopIfTrue="1" operator="containsText" text="Promo">
      <formula>NOT(ISERROR(SEARCH(("Promo"),(I5))))</formula>
    </cfRule>
  </conditionalFormatting>
  <conditionalFormatting sqref="I5:K35">
    <cfRule type="containsText" dxfId="7" priority="29" stopIfTrue="1" operator="containsText" text="C57">
      <formula>NOT(ISERROR(SEARCH(("C57"),(I5))))</formula>
    </cfRule>
  </conditionalFormatting>
  <conditionalFormatting sqref="I5:K35">
    <cfRule type="containsText" dxfId="8" priority="30" stopIfTrue="1" operator="containsText" text="LGE">
      <formula>NOT(ISERROR(SEARCH(("LGE"),(I5))))</formula>
    </cfRule>
  </conditionalFormatting>
  <conditionalFormatting sqref="I5:K35">
    <cfRule type="containsText" dxfId="9" priority="31" stopIfTrue="1" operator="containsText" text="FFB">
      <formula>NOT(ISERROR(SEARCH(("FFB"),(I5))))</formula>
    </cfRule>
  </conditionalFormatting>
  <conditionalFormatting sqref="I5:K35">
    <cfRule type="expression" dxfId="1" priority="32" stopIfTrue="1">
      <formula>IF(I5=" ",TRUE(),FALSE())</formula>
    </cfRule>
  </conditionalFormatting>
  <conditionalFormatting sqref="I5:K35">
    <cfRule type="expression" dxfId="10" priority="33" stopIfTrue="1">
      <formula>IF(LEN(I5)&gt;0,TRUE(),FALSE())</formula>
    </cfRule>
  </conditionalFormatting>
  <conditionalFormatting sqref="L5:L35">
    <cfRule type="expression" dxfId="1" priority="34">
      <formula>IF(L5=" ",TRUE(),FALSE())</formula>
    </cfRule>
  </conditionalFormatting>
  <conditionalFormatting sqref="L5:L35">
    <cfRule type="cellIs" dxfId="0" priority="35" operator="equal">
      <formula>"Dim"</formula>
    </cfRule>
  </conditionalFormatting>
  <conditionalFormatting sqref="L5:L35">
    <cfRule type="cellIs" dxfId="0" priority="36" operator="equal">
      <formula>"Sam"</formula>
    </cfRule>
  </conditionalFormatting>
  <conditionalFormatting sqref="M5:M35">
    <cfRule type="cellIs" dxfId="2" priority="37" stopIfTrue="1" operator="equal">
      <formula>"VC"</formula>
    </cfRule>
  </conditionalFormatting>
  <conditionalFormatting sqref="M5:M35">
    <cfRule type="cellIs" dxfId="2" priority="38" stopIfTrue="1" operator="equal">
      <formula>"VA"</formula>
    </cfRule>
  </conditionalFormatting>
  <conditionalFormatting sqref="M5:M35">
    <cfRule type="cellIs" dxfId="3" priority="39" stopIfTrue="1" operator="equal">
      <formula>"VBC"</formula>
    </cfRule>
  </conditionalFormatting>
  <conditionalFormatting sqref="M5:M35">
    <cfRule type="cellIs" dxfId="3" priority="40" stopIfTrue="1" operator="equal">
      <formula>"VAB"</formula>
    </cfRule>
  </conditionalFormatting>
  <conditionalFormatting sqref="M5:M35">
    <cfRule type="expression" dxfId="1" priority="41" stopIfTrue="1">
      <formula>IF(M5=" ",TRUE(),FALSE())</formula>
    </cfRule>
  </conditionalFormatting>
  <conditionalFormatting sqref="M5:M35">
    <cfRule type="cellIs" dxfId="4" priority="42" stopIfTrue="1" operator="equal">
      <formula>"F"</formula>
    </cfRule>
  </conditionalFormatting>
  <conditionalFormatting sqref="M5:M35">
    <cfRule type="cellIs" dxfId="3" priority="43" stopIfTrue="1" operator="equal">
      <formula>"V"</formula>
    </cfRule>
  </conditionalFormatting>
  <conditionalFormatting sqref="N5:P35">
    <cfRule type="expression" dxfId="5" priority="44" stopIfTrue="1">
      <formula>IF(ISERROR(N5),TRUE(),FALSE())</formula>
    </cfRule>
  </conditionalFormatting>
  <conditionalFormatting sqref="N5:P35">
    <cfRule type="containsText" dxfId="6" priority="45" stopIfTrue="1" operator="containsText" text="Promo">
      <formula>NOT(ISERROR(SEARCH(("Promo"),(N5))))</formula>
    </cfRule>
  </conditionalFormatting>
  <conditionalFormatting sqref="N5:P35">
    <cfRule type="containsText" dxfId="7" priority="46" stopIfTrue="1" operator="containsText" text="C57">
      <formula>NOT(ISERROR(SEARCH(("C57"),(N5))))</formula>
    </cfRule>
  </conditionalFormatting>
  <conditionalFormatting sqref="N5:P35">
    <cfRule type="containsText" dxfId="8" priority="47" stopIfTrue="1" operator="containsText" text="LGE">
      <formula>NOT(ISERROR(SEARCH(("LGE"),(N5))))</formula>
    </cfRule>
  </conditionalFormatting>
  <conditionalFormatting sqref="N5:P35">
    <cfRule type="containsText" dxfId="9" priority="48" stopIfTrue="1" operator="containsText" text="FFB">
      <formula>NOT(ISERROR(SEARCH(("FFB"),(N5))))</formula>
    </cfRule>
  </conditionalFormatting>
  <conditionalFormatting sqref="N5:P35">
    <cfRule type="expression" dxfId="1" priority="49" stopIfTrue="1">
      <formula>IF(N5=" ",TRUE(),FALSE())</formula>
    </cfRule>
  </conditionalFormatting>
  <conditionalFormatting sqref="N5:P35">
    <cfRule type="expression" dxfId="10" priority="50" stopIfTrue="1">
      <formula>IF(LEN(N5)&gt;0,TRUE(),FALSE())</formula>
    </cfRule>
  </conditionalFormatting>
  <conditionalFormatting sqref="Q5:Q35">
    <cfRule type="expression" dxfId="1" priority="51">
      <formula>IF(Q5=" ",TRUE(),FALSE())</formula>
    </cfRule>
  </conditionalFormatting>
  <conditionalFormatting sqref="Q5:Q35">
    <cfRule type="cellIs" dxfId="0" priority="52" operator="equal">
      <formula>"Dim"</formula>
    </cfRule>
  </conditionalFormatting>
  <conditionalFormatting sqref="Q5:Q35">
    <cfRule type="cellIs" dxfId="0" priority="53" operator="equal">
      <formula>"Sam"</formula>
    </cfRule>
  </conditionalFormatting>
  <conditionalFormatting sqref="R5:R35">
    <cfRule type="cellIs" dxfId="2" priority="54" stopIfTrue="1" operator="equal">
      <formula>"VC"</formula>
    </cfRule>
  </conditionalFormatting>
  <conditionalFormatting sqref="R5:R35">
    <cfRule type="cellIs" dxfId="2" priority="55" stopIfTrue="1" operator="equal">
      <formula>"VA"</formula>
    </cfRule>
  </conditionalFormatting>
  <conditionalFormatting sqref="R5:R35">
    <cfRule type="cellIs" dxfId="3" priority="56" stopIfTrue="1" operator="equal">
      <formula>"VBC"</formula>
    </cfRule>
  </conditionalFormatting>
  <conditionalFormatting sqref="R5:R35">
    <cfRule type="cellIs" dxfId="3" priority="57" stopIfTrue="1" operator="equal">
      <formula>"VAB"</formula>
    </cfRule>
  </conditionalFormatting>
  <conditionalFormatting sqref="R5:R35">
    <cfRule type="expression" dxfId="1" priority="58" stopIfTrue="1">
      <formula>IF(R5=" ",TRUE(),FALSE())</formula>
    </cfRule>
  </conditionalFormatting>
  <conditionalFormatting sqref="R5:R35">
    <cfRule type="cellIs" dxfId="4" priority="59" stopIfTrue="1" operator="equal">
      <formula>"F"</formula>
    </cfRule>
  </conditionalFormatting>
  <conditionalFormatting sqref="R5:R35">
    <cfRule type="cellIs" dxfId="3" priority="60" stopIfTrue="1" operator="equal">
      <formula>"V"</formula>
    </cfRule>
  </conditionalFormatting>
  <conditionalFormatting sqref="S5:U35">
    <cfRule type="expression" dxfId="5" priority="61" stopIfTrue="1">
      <formula>IF(ISERROR(S5),TRUE(),FALSE())</formula>
    </cfRule>
  </conditionalFormatting>
  <conditionalFormatting sqref="S5:U35">
    <cfRule type="containsText" dxfId="6" priority="62" stopIfTrue="1" operator="containsText" text="Promo">
      <formula>NOT(ISERROR(SEARCH(("Promo"),(S5))))</formula>
    </cfRule>
  </conditionalFormatting>
  <conditionalFormatting sqref="S5:U35">
    <cfRule type="containsText" dxfId="7" priority="63" stopIfTrue="1" operator="containsText" text="C57">
      <formula>NOT(ISERROR(SEARCH(("C57"),(S5))))</formula>
    </cfRule>
  </conditionalFormatting>
  <conditionalFormatting sqref="S5:U35">
    <cfRule type="containsText" dxfId="8" priority="64" stopIfTrue="1" operator="containsText" text="LGE">
      <formula>NOT(ISERROR(SEARCH(("LGE"),(S5))))</formula>
    </cfRule>
  </conditionalFormatting>
  <conditionalFormatting sqref="S5:U35">
    <cfRule type="containsText" dxfId="9" priority="65" stopIfTrue="1" operator="containsText" text="FFB">
      <formula>NOT(ISERROR(SEARCH(("FFB"),(S5))))</formula>
    </cfRule>
  </conditionalFormatting>
  <conditionalFormatting sqref="S5:U35">
    <cfRule type="expression" dxfId="1" priority="66" stopIfTrue="1">
      <formula>IF(S5=" ",TRUE(),FALSE())</formula>
    </cfRule>
  </conditionalFormatting>
  <conditionalFormatting sqref="S5:U35">
    <cfRule type="expression" dxfId="10" priority="67" stopIfTrue="1">
      <formula>IF(LEN(S5)&gt;0,TRUE(),FALSE())</formula>
    </cfRule>
  </conditionalFormatting>
  <conditionalFormatting sqref="V5:V35">
    <cfRule type="expression" dxfId="1" priority="68">
      <formula>IF(V5=" ",TRUE(),FALSE())</formula>
    </cfRule>
  </conditionalFormatting>
  <conditionalFormatting sqref="V5:V35">
    <cfRule type="cellIs" dxfId="0" priority="69" operator="equal">
      <formula>"Dim"</formula>
    </cfRule>
  </conditionalFormatting>
  <conditionalFormatting sqref="V5:V35">
    <cfRule type="cellIs" dxfId="0" priority="70" operator="equal">
      <formula>"Sam"</formula>
    </cfRule>
  </conditionalFormatting>
  <conditionalFormatting sqref="W5:W35">
    <cfRule type="cellIs" dxfId="2" priority="71" stopIfTrue="1" operator="equal">
      <formula>"VC"</formula>
    </cfRule>
  </conditionalFormatting>
  <conditionalFormatting sqref="W5:W35">
    <cfRule type="cellIs" dxfId="2" priority="72" stopIfTrue="1" operator="equal">
      <formula>"VA"</formula>
    </cfRule>
  </conditionalFormatting>
  <conditionalFormatting sqref="W5:W35">
    <cfRule type="cellIs" dxfId="3" priority="73" stopIfTrue="1" operator="equal">
      <formula>"VBC"</formula>
    </cfRule>
  </conditionalFormatting>
  <conditionalFormatting sqref="W5:W35">
    <cfRule type="cellIs" dxfId="3" priority="74" stopIfTrue="1" operator="equal">
      <formula>"VAB"</formula>
    </cfRule>
  </conditionalFormatting>
  <conditionalFormatting sqref="W5:W35">
    <cfRule type="expression" dxfId="1" priority="75" stopIfTrue="1">
      <formula>IF(W5=" ",TRUE(),FALSE())</formula>
    </cfRule>
  </conditionalFormatting>
  <conditionalFormatting sqref="W5:W35">
    <cfRule type="cellIs" dxfId="4" priority="76" stopIfTrue="1" operator="equal">
      <formula>"F"</formula>
    </cfRule>
  </conditionalFormatting>
  <conditionalFormatting sqref="W5:W35">
    <cfRule type="cellIs" dxfId="3" priority="77" stopIfTrue="1" operator="equal">
      <formula>"V"</formula>
    </cfRule>
  </conditionalFormatting>
  <conditionalFormatting sqref="X5:Z35">
    <cfRule type="expression" dxfId="5" priority="78" stopIfTrue="1">
      <formula>IF(ISERROR(X5),TRUE(),FALSE())</formula>
    </cfRule>
  </conditionalFormatting>
  <conditionalFormatting sqref="X5:Z35">
    <cfRule type="containsText" dxfId="6" priority="79" stopIfTrue="1" operator="containsText" text="Promo">
      <formula>NOT(ISERROR(SEARCH(("Promo"),(X5))))</formula>
    </cfRule>
  </conditionalFormatting>
  <conditionalFormatting sqref="X5:Z35">
    <cfRule type="containsText" dxfId="7" priority="80" stopIfTrue="1" operator="containsText" text="C57">
      <formula>NOT(ISERROR(SEARCH(("C57"),(X5))))</formula>
    </cfRule>
  </conditionalFormatting>
  <conditionalFormatting sqref="X5:Z35">
    <cfRule type="containsText" dxfId="8" priority="81" stopIfTrue="1" operator="containsText" text="LGE">
      <formula>NOT(ISERROR(SEARCH(("LGE"),(X5))))</formula>
    </cfRule>
  </conditionalFormatting>
  <conditionalFormatting sqref="X5:Z35">
    <cfRule type="containsText" dxfId="9" priority="82" stopIfTrue="1" operator="containsText" text="FFB">
      <formula>NOT(ISERROR(SEARCH(("FFB"),(X5))))</formula>
    </cfRule>
  </conditionalFormatting>
  <conditionalFormatting sqref="X5:Z35">
    <cfRule type="expression" dxfId="1" priority="83" stopIfTrue="1">
      <formula>IF(X5=" ",TRUE(),FALSE())</formula>
    </cfRule>
  </conditionalFormatting>
  <conditionalFormatting sqref="X5:Z35">
    <cfRule type="expression" dxfId="10" priority="84" stopIfTrue="1">
      <formula>IF(LEN(X5)&gt;0,TRUE(),FALSE())</formula>
    </cfRule>
  </conditionalFormatting>
  <conditionalFormatting sqref="AA5:AA35">
    <cfRule type="expression" dxfId="1" priority="85">
      <formula>IF(AA5=" ",TRUE(),FALSE())</formula>
    </cfRule>
  </conditionalFormatting>
  <conditionalFormatting sqref="AA5:AA35">
    <cfRule type="cellIs" dxfId="0" priority="86" operator="equal">
      <formula>"Dim"</formula>
    </cfRule>
  </conditionalFormatting>
  <conditionalFormatting sqref="AA5:AA35">
    <cfRule type="cellIs" dxfId="0" priority="87" operator="equal">
      <formula>"Sam"</formula>
    </cfRule>
  </conditionalFormatting>
  <conditionalFormatting sqref="AB5:AB35">
    <cfRule type="cellIs" dxfId="2" priority="88" stopIfTrue="1" operator="equal">
      <formula>"VC"</formula>
    </cfRule>
  </conditionalFormatting>
  <conditionalFormatting sqref="AB5:AB35">
    <cfRule type="cellIs" dxfId="2" priority="89" stopIfTrue="1" operator="equal">
      <formula>"VA"</formula>
    </cfRule>
  </conditionalFormatting>
  <conditionalFormatting sqref="AB5:AB35">
    <cfRule type="cellIs" dxfId="3" priority="90" stopIfTrue="1" operator="equal">
      <formula>"VBC"</formula>
    </cfRule>
  </conditionalFormatting>
  <conditionalFormatting sqref="AB5:AB35">
    <cfRule type="cellIs" dxfId="3" priority="91" stopIfTrue="1" operator="equal">
      <formula>"VAB"</formula>
    </cfRule>
  </conditionalFormatting>
  <conditionalFormatting sqref="AB5:AB35">
    <cfRule type="expression" dxfId="1" priority="92" stopIfTrue="1">
      <formula>IF(AB5=" ",TRUE(),FALSE())</formula>
    </cfRule>
  </conditionalFormatting>
  <conditionalFormatting sqref="AB5:AB35">
    <cfRule type="cellIs" dxfId="4" priority="93" stopIfTrue="1" operator="equal">
      <formula>"F"</formula>
    </cfRule>
  </conditionalFormatting>
  <conditionalFormatting sqref="AB5:AB35">
    <cfRule type="cellIs" dxfId="3" priority="94" stopIfTrue="1" operator="equal">
      <formula>"V"</formula>
    </cfRule>
  </conditionalFormatting>
  <conditionalFormatting sqref="AC5:AE35">
    <cfRule type="expression" dxfId="5" priority="95" stopIfTrue="1">
      <formula>IF(ISERROR(AC5),TRUE(),FALSE())</formula>
    </cfRule>
  </conditionalFormatting>
  <conditionalFormatting sqref="AC5:AE35">
    <cfRule type="containsText" dxfId="6" priority="96" stopIfTrue="1" operator="containsText" text="Promo">
      <formula>NOT(ISERROR(SEARCH(("Promo"),(AC5))))</formula>
    </cfRule>
  </conditionalFormatting>
  <conditionalFormatting sqref="AC5:AE35">
    <cfRule type="containsText" dxfId="7" priority="97" stopIfTrue="1" operator="containsText" text="C57">
      <formula>NOT(ISERROR(SEARCH(("C57"),(AC5))))</formula>
    </cfRule>
  </conditionalFormatting>
  <conditionalFormatting sqref="AC5:AE35">
    <cfRule type="containsText" dxfId="8" priority="98" stopIfTrue="1" operator="containsText" text="LGE">
      <formula>NOT(ISERROR(SEARCH(("LGE"),(AC5))))</formula>
    </cfRule>
  </conditionalFormatting>
  <conditionalFormatting sqref="AC5:AE35">
    <cfRule type="containsText" dxfId="9" priority="99" stopIfTrue="1" operator="containsText" text="FFB">
      <formula>NOT(ISERROR(SEARCH(("FFB"),(AC5))))</formula>
    </cfRule>
  </conditionalFormatting>
  <conditionalFormatting sqref="AC5:AE35">
    <cfRule type="expression" dxfId="1" priority="100" stopIfTrue="1">
      <formula>IF(AC5=" ",TRUE(),FALSE())</formula>
    </cfRule>
  </conditionalFormatting>
  <conditionalFormatting sqref="AC5:AE35">
    <cfRule type="expression" dxfId="10" priority="101" stopIfTrue="1">
      <formula>IF(LEN(AC5)&gt;0,TRUE(),FALSE())</formula>
    </cfRule>
  </conditionalFormatting>
  <conditionalFormatting sqref="AF5:AF35">
    <cfRule type="expression" dxfId="1" priority="102">
      <formula>IF(AF5=" ",TRUE(),FALSE())</formula>
    </cfRule>
  </conditionalFormatting>
  <conditionalFormatting sqref="AF5:AF35">
    <cfRule type="cellIs" dxfId="0" priority="103" operator="equal">
      <formula>"Dim"</formula>
    </cfRule>
  </conditionalFormatting>
  <conditionalFormatting sqref="AF5:AF35">
    <cfRule type="cellIs" dxfId="0" priority="104" operator="equal">
      <formula>"Sam"</formula>
    </cfRule>
  </conditionalFormatting>
  <conditionalFormatting sqref="AG5:AG35">
    <cfRule type="cellIs" dxfId="2" priority="105" stopIfTrue="1" operator="equal">
      <formula>"VC"</formula>
    </cfRule>
  </conditionalFormatting>
  <conditionalFormatting sqref="AG5:AG35">
    <cfRule type="cellIs" dxfId="2" priority="106" stopIfTrue="1" operator="equal">
      <formula>"VA"</formula>
    </cfRule>
  </conditionalFormatting>
  <conditionalFormatting sqref="AG5:AG35">
    <cfRule type="cellIs" dxfId="3" priority="107" stopIfTrue="1" operator="equal">
      <formula>"VBC"</formula>
    </cfRule>
  </conditionalFormatting>
  <conditionalFormatting sqref="AG5:AG35">
    <cfRule type="cellIs" dxfId="3" priority="108" stopIfTrue="1" operator="equal">
      <formula>"VAB"</formula>
    </cfRule>
  </conditionalFormatting>
  <conditionalFormatting sqref="AG5:AG35">
    <cfRule type="expression" dxfId="1" priority="109" stopIfTrue="1">
      <formula>IF(AG5=" ",TRUE(),FALSE())</formula>
    </cfRule>
  </conditionalFormatting>
  <conditionalFormatting sqref="AG5:AG35">
    <cfRule type="cellIs" dxfId="4" priority="110" stopIfTrue="1" operator="equal">
      <formula>"F"</formula>
    </cfRule>
  </conditionalFormatting>
  <conditionalFormatting sqref="AG5:AG35">
    <cfRule type="cellIs" dxfId="3" priority="111" stopIfTrue="1" operator="equal">
      <formula>"V"</formula>
    </cfRule>
  </conditionalFormatting>
  <conditionalFormatting sqref="AH5:AJ35">
    <cfRule type="expression" dxfId="5" priority="112" stopIfTrue="1">
      <formula>IF(ISERROR(AH5),TRUE(),FALSE())</formula>
    </cfRule>
  </conditionalFormatting>
  <conditionalFormatting sqref="AH5:AJ35">
    <cfRule type="containsText" dxfId="6" priority="113" stopIfTrue="1" operator="containsText" text="Promo">
      <formula>NOT(ISERROR(SEARCH(("Promo"),(AH5))))</formula>
    </cfRule>
  </conditionalFormatting>
  <conditionalFormatting sqref="AH5:AJ35">
    <cfRule type="containsText" dxfId="7" priority="114" stopIfTrue="1" operator="containsText" text="C57">
      <formula>NOT(ISERROR(SEARCH(("C57"),(AH5))))</formula>
    </cfRule>
  </conditionalFormatting>
  <conditionalFormatting sqref="AH5:AJ35">
    <cfRule type="containsText" dxfId="8" priority="115" stopIfTrue="1" operator="containsText" text="LGE">
      <formula>NOT(ISERROR(SEARCH(("LGE"),(AH5))))</formula>
    </cfRule>
  </conditionalFormatting>
  <conditionalFormatting sqref="AH5:AJ35">
    <cfRule type="containsText" dxfId="9" priority="116" stopIfTrue="1" operator="containsText" text="FFB">
      <formula>NOT(ISERROR(SEARCH(("FFB"),(AH5))))</formula>
    </cfRule>
  </conditionalFormatting>
  <conditionalFormatting sqref="AH5:AJ35">
    <cfRule type="expression" dxfId="1" priority="117" stopIfTrue="1">
      <formula>IF(AH5=" ",TRUE(),FALSE())</formula>
    </cfRule>
  </conditionalFormatting>
  <conditionalFormatting sqref="AH5:AJ35">
    <cfRule type="expression" dxfId="10" priority="118" stopIfTrue="1">
      <formula>IF(LEN(AH5)&gt;0,TRUE(),FALSE())</formula>
    </cfRule>
  </conditionalFormatting>
  <conditionalFormatting sqref="AK5:AK35">
    <cfRule type="expression" dxfId="1" priority="119">
      <formula>IF(AK5=" ",TRUE(),FALSE())</formula>
    </cfRule>
  </conditionalFormatting>
  <conditionalFormatting sqref="AK5:AK35">
    <cfRule type="cellIs" dxfId="0" priority="120" operator="equal">
      <formula>"Dim"</formula>
    </cfRule>
  </conditionalFormatting>
  <conditionalFormatting sqref="AK5:AK35">
    <cfRule type="cellIs" dxfId="0" priority="121" operator="equal">
      <formula>"Sam"</formula>
    </cfRule>
  </conditionalFormatting>
  <conditionalFormatting sqref="AL5:AL35">
    <cfRule type="cellIs" dxfId="2" priority="122" stopIfTrue="1" operator="equal">
      <formula>"VC"</formula>
    </cfRule>
  </conditionalFormatting>
  <conditionalFormatting sqref="AL5:AL35">
    <cfRule type="cellIs" dxfId="2" priority="123" stopIfTrue="1" operator="equal">
      <formula>"VA"</formula>
    </cfRule>
  </conditionalFormatting>
  <conditionalFormatting sqref="AL5:AL35">
    <cfRule type="cellIs" dxfId="3" priority="124" stopIfTrue="1" operator="equal">
      <formula>"VBC"</formula>
    </cfRule>
  </conditionalFormatting>
  <conditionalFormatting sqref="AL5:AL35">
    <cfRule type="cellIs" dxfId="3" priority="125" stopIfTrue="1" operator="equal">
      <formula>"VAB"</formula>
    </cfRule>
  </conditionalFormatting>
  <conditionalFormatting sqref="AL5:AL35">
    <cfRule type="expression" dxfId="1" priority="126" stopIfTrue="1">
      <formula>IF(AL5=" ",TRUE(),FALSE())</formula>
    </cfRule>
  </conditionalFormatting>
  <conditionalFormatting sqref="AL5:AL35">
    <cfRule type="cellIs" dxfId="4" priority="127" stopIfTrue="1" operator="equal">
      <formula>"F"</formula>
    </cfRule>
  </conditionalFormatting>
  <conditionalFormatting sqref="AL5:AL35">
    <cfRule type="cellIs" dxfId="3" priority="128" stopIfTrue="1" operator="equal">
      <formula>"V"</formula>
    </cfRule>
  </conditionalFormatting>
  <conditionalFormatting sqref="AM5:AO35">
    <cfRule type="expression" dxfId="5" priority="129" stopIfTrue="1">
      <formula>IF(ISERROR(AM5),TRUE(),FALSE())</formula>
    </cfRule>
  </conditionalFormatting>
  <conditionalFormatting sqref="AM5:AO35">
    <cfRule type="containsText" dxfId="6" priority="130" stopIfTrue="1" operator="containsText" text="Promo">
      <formula>NOT(ISERROR(SEARCH(("Promo"),(AM5))))</formula>
    </cfRule>
  </conditionalFormatting>
  <conditionalFormatting sqref="AM5:AO35">
    <cfRule type="containsText" dxfId="7" priority="131" stopIfTrue="1" operator="containsText" text="C57">
      <formula>NOT(ISERROR(SEARCH(("C57"),(AM5))))</formula>
    </cfRule>
  </conditionalFormatting>
  <conditionalFormatting sqref="AM5:AO35">
    <cfRule type="containsText" dxfId="8" priority="132" stopIfTrue="1" operator="containsText" text="LGE">
      <formula>NOT(ISERROR(SEARCH(("LGE"),(AM5))))</formula>
    </cfRule>
  </conditionalFormatting>
  <conditionalFormatting sqref="AM5:AO35">
    <cfRule type="containsText" dxfId="9" priority="133" stopIfTrue="1" operator="containsText" text="FFB">
      <formula>NOT(ISERROR(SEARCH(("FFB"),(AM5))))</formula>
    </cfRule>
  </conditionalFormatting>
  <conditionalFormatting sqref="AM5:AO35">
    <cfRule type="expression" dxfId="1" priority="134" stopIfTrue="1">
      <formula>IF(AM5=" ",TRUE(),FALSE())</formula>
    </cfRule>
  </conditionalFormatting>
  <conditionalFormatting sqref="AM5:AO35">
    <cfRule type="expression" dxfId="10" priority="135" stopIfTrue="1">
      <formula>IF(LEN(AM5)&gt;0,TRUE(),FALSE())</formula>
    </cfRule>
  </conditionalFormatting>
  <conditionalFormatting sqref="AP5:AP35">
    <cfRule type="expression" dxfId="1" priority="136">
      <formula>IF(AP5=" ",TRUE(),FALSE())</formula>
    </cfRule>
  </conditionalFormatting>
  <conditionalFormatting sqref="AP5:AP35">
    <cfRule type="cellIs" dxfId="0" priority="137" operator="equal">
      <formula>"Dim"</formula>
    </cfRule>
  </conditionalFormatting>
  <conditionalFormatting sqref="AP5:AP35">
    <cfRule type="cellIs" dxfId="0" priority="138" operator="equal">
      <formula>"Sam"</formula>
    </cfRule>
  </conditionalFormatting>
  <conditionalFormatting sqref="AQ5:AQ35">
    <cfRule type="cellIs" dxfId="2" priority="139" stopIfTrue="1" operator="equal">
      <formula>"VC"</formula>
    </cfRule>
  </conditionalFormatting>
  <conditionalFormatting sqref="AQ5:AQ35">
    <cfRule type="cellIs" dxfId="2" priority="140" stopIfTrue="1" operator="equal">
      <formula>"VA"</formula>
    </cfRule>
  </conditionalFormatting>
  <conditionalFormatting sqref="AQ5:AQ35">
    <cfRule type="cellIs" dxfId="3" priority="141" stopIfTrue="1" operator="equal">
      <formula>"VBC"</formula>
    </cfRule>
  </conditionalFormatting>
  <conditionalFormatting sqref="AQ5:AQ35">
    <cfRule type="cellIs" dxfId="3" priority="142" stopIfTrue="1" operator="equal">
      <formula>"VAB"</formula>
    </cfRule>
  </conditionalFormatting>
  <conditionalFormatting sqref="AQ5:AQ35">
    <cfRule type="expression" dxfId="1" priority="143" stopIfTrue="1">
      <formula>IF(AQ5=" ",TRUE(),FALSE())</formula>
    </cfRule>
  </conditionalFormatting>
  <conditionalFormatting sqref="AQ5:AQ35">
    <cfRule type="cellIs" dxfId="4" priority="144" stopIfTrue="1" operator="equal">
      <formula>"F"</formula>
    </cfRule>
  </conditionalFormatting>
  <conditionalFormatting sqref="AQ5:AQ35">
    <cfRule type="cellIs" dxfId="3" priority="145" stopIfTrue="1" operator="equal">
      <formula>"V"</formula>
    </cfRule>
  </conditionalFormatting>
  <conditionalFormatting sqref="AR5:AT35">
    <cfRule type="expression" dxfId="5" priority="146" stopIfTrue="1">
      <formula>IF(ISERROR(AR5),TRUE(),FALSE())</formula>
    </cfRule>
  </conditionalFormatting>
  <conditionalFormatting sqref="AR5:AT35">
    <cfRule type="containsText" dxfId="6" priority="147" stopIfTrue="1" operator="containsText" text="Promo">
      <formula>NOT(ISERROR(SEARCH(("Promo"),(AR5))))</formula>
    </cfRule>
  </conditionalFormatting>
  <conditionalFormatting sqref="AR5:AT35">
    <cfRule type="containsText" dxfId="7" priority="148" stopIfTrue="1" operator="containsText" text="C57">
      <formula>NOT(ISERROR(SEARCH(("C57"),(AR5))))</formula>
    </cfRule>
  </conditionalFormatting>
  <conditionalFormatting sqref="AR5:AT35">
    <cfRule type="containsText" dxfId="8" priority="149" stopIfTrue="1" operator="containsText" text="LGE">
      <formula>NOT(ISERROR(SEARCH(("LGE"),(AR5))))</formula>
    </cfRule>
  </conditionalFormatting>
  <conditionalFormatting sqref="AR5:AT35">
    <cfRule type="containsText" dxfId="9" priority="150" stopIfTrue="1" operator="containsText" text="FFB">
      <formula>NOT(ISERROR(SEARCH(("FFB"),(AR5))))</formula>
    </cfRule>
  </conditionalFormatting>
  <conditionalFormatting sqref="AR5:AT35">
    <cfRule type="expression" dxfId="1" priority="151" stopIfTrue="1">
      <formula>IF(AR5=" ",TRUE(),FALSE())</formula>
    </cfRule>
  </conditionalFormatting>
  <conditionalFormatting sqref="AR5:AT35">
    <cfRule type="expression" dxfId="10" priority="152" stopIfTrue="1">
      <formula>IF(LEN(AR5)&gt;0,TRUE(),FALSE())</formula>
    </cfRule>
  </conditionalFormatting>
  <conditionalFormatting sqref="AU5:AU35">
    <cfRule type="expression" dxfId="1" priority="153">
      <formula>IF(AU5=" ",TRUE(),FALSE())</formula>
    </cfRule>
  </conditionalFormatting>
  <conditionalFormatting sqref="AU5:AU35">
    <cfRule type="cellIs" dxfId="0" priority="154" operator="equal">
      <formula>"Dim"</formula>
    </cfRule>
  </conditionalFormatting>
  <conditionalFormatting sqref="AU5:AU35">
    <cfRule type="cellIs" dxfId="0" priority="155" operator="equal">
      <formula>"Sam"</formula>
    </cfRule>
  </conditionalFormatting>
  <conditionalFormatting sqref="AV5:AV35">
    <cfRule type="cellIs" dxfId="2" priority="156" stopIfTrue="1" operator="equal">
      <formula>"VC"</formula>
    </cfRule>
  </conditionalFormatting>
  <conditionalFormatting sqref="AV5:AV35">
    <cfRule type="cellIs" dxfId="2" priority="157" stopIfTrue="1" operator="equal">
      <formula>"VA"</formula>
    </cfRule>
  </conditionalFormatting>
  <conditionalFormatting sqref="AV5:AV35">
    <cfRule type="cellIs" dxfId="3" priority="158" stopIfTrue="1" operator="equal">
      <formula>"VBC"</formula>
    </cfRule>
  </conditionalFormatting>
  <conditionalFormatting sqref="AV5:AV35">
    <cfRule type="cellIs" dxfId="3" priority="159" stopIfTrue="1" operator="equal">
      <formula>"VAB"</formula>
    </cfRule>
  </conditionalFormatting>
  <conditionalFormatting sqref="AV5:AV35">
    <cfRule type="expression" dxfId="1" priority="160" stopIfTrue="1">
      <formula>IF(AV5=" ",TRUE(),FALSE())</formula>
    </cfRule>
  </conditionalFormatting>
  <conditionalFormatting sqref="AV5:AV35">
    <cfRule type="cellIs" dxfId="4" priority="161" stopIfTrue="1" operator="equal">
      <formula>"F"</formula>
    </cfRule>
  </conditionalFormatting>
  <conditionalFormatting sqref="AV5:AV35">
    <cfRule type="cellIs" dxfId="3" priority="162" stopIfTrue="1" operator="equal">
      <formula>"V"</formula>
    </cfRule>
  </conditionalFormatting>
  <conditionalFormatting sqref="AW5:AY35">
    <cfRule type="expression" dxfId="5" priority="163" stopIfTrue="1">
      <formula>IF(ISERROR(AW5),TRUE(),FALSE())</formula>
    </cfRule>
  </conditionalFormatting>
  <conditionalFormatting sqref="AW5:AY35">
    <cfRule type="containsText" dxfId="6" priority="164" stopIfTrue="1" operator="containsText" text="Promo">
      <formula>NOT(ISERROR(SEARCH(("Promo"),(AW5))))</formula>
    </cfRule>
  </conditionalFormatting>
  <conditionalFormatting sqref="AW5:AY35">
    <cfRule type="containsText" dxfId="7" priority="165" stopIfTrue="1" operator="containsText" text="C57">
      <formula>NOT(ISERROR(SEARCH(("C57"),(AW5))))</formula>
    </cfRule>
  </conditionalFormatting>
  <conditionalFormatting sqref="AW5:AY35">
    <cfRule type="containsText" dxfId="8" priority="166" stopIfTrue="1" operator="containsText" text="LGE">
      <formula>NOT(ISERROR(SEARCH(("LGE"),(AW5))))</formula>
    </cfRule>
  </conditionalFormatting>
  <conditionalFormatting sqref="AW5:AY35">
    <cfRule type="containsText" dxfId="9" priority="167" stopIfTrue="1" operator="containsText" text="FFB">
      <formula>NOT(ISERROR(SEARCH(("FFB"),(AW5))))</formula>
    </cfRule>
  </conditionalFormatting>
  <conditionalFormatting sqref="AW5:AY35">
    <cfRule type="expression" dxfId="1" priority="168" stopIfTrue="1">
      <formula>IF(AW5=" ",TRUE(),FALSE())</formula>
    </cfRule>
  </conditionalFormatting>
  <conditionalFormatting sqref="AW5:AY35">
    <cfRule type="expression" dxfId="10" priority="169" stopIfTrue="1">
      <formula>IF(LEN(AW5)&gt;0,TRUE(),FALSE())</formula>
    </cfRule>
  </conditionalFormatting>
  <printOptions/>
  <pageMargins bottom="0.7480314960629921" footer="0.0" header="0.0" left="0.2362204724409449" right="0.2362204724409449" top="1.141732283464567"/>
  <pageSetup fitToWidth="0" paperSize="8" orientation="landscape"/>
  <headerFooter>
    <oddHeader>&amp;L&amp;D - &amp;T&amp;CCalendrier US Saison 2025/2026&amp;R&amp;P/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3.43"/>
    <col customWidth="1" min="3" max="3" width="26.86"/>
    <col customWidth="1" min="4" max="5" width="12.29"/>
    <col customWidth="1" min="6" max="6" width="15.57"/>
    <col customWidth="1" min="7" max="7" width="13.14"/>
    <col customWidth="1" min="8" max="26" width="9.14"/>
  </cols>
  <sheetData>
    <row r="1">
      <c r="B1" s="28" t="s">
        <v>37</v>
      </c>
    </row>
    <row r="2">
      <c r="A2" s="29" t="s">
        <v>38</v>
      </c>
      <c r="B2" s="29" t="s">
        <v>0</v>
      </c>
      <c r="C2" s="29" t="s">
        <v>39</v>
      </c>
      <c r="D2" s="29" t="s">
        <v>40</v>
      </c>
      <c r="E2" s="29" t="s">
        <v>41</v>
      </c>
      <c r="F2" s="29" t="s">
        <v>42</v>
      </c>
      <c r="G2" s="29" t="s">
        <v>43</v>
      </c>
    </row>
    <row r="3">
      <c r="A3" s="30" t="str">
        <f t="shared" ref="A3:A60" si="1">F3&amp;"-"&amp;B3</f>
        <v>1-45926</v>
      </c>
      <c r="B3" s="31">
        <v>45926.0</v>
      </c>
      <c r="C3" s="29" t="s">
        <v>44</v>
      </c>
      <c r="D3" s="29" t="s">
        <v>6</v>
      </c>
      <c r="E3" s="29" t="s">
        <v>3</v>
      </c>
      <c r="F3" s="30">
        <f t="shared" ref="F3:F60" si="2">IF(E3="BB",1,IF(E3="SN",2,0))</f>
        <v>1</v>
      </c>
      <c r="G3" s="30">
        <f>VLOOKUP(D3,Param!$C$2:$D$8,2,FALSE)</f>
        <v>1</v>
      </c>
    </row>
    <row r="4">
      <c r="A4" s="30" t="str">
        <f t="shared" si="1"/>
        <v>1-45927</v>
      </c>
      <c r="B4" s="31">
        <v>45927.0</v>
      </c>
      <c r="C4" s="29" t="s">
        <v>44</v>
      </c>
      <c r="D4" s="29" t="s">
        <v>6</v>
      </c>
      <c r="E4" s="29" t="s">
        <v>3</v>
      </c>
      <c r="F4" s="30">
        <f t="shared" si="2"/>
        <v>1</v>
      </c>
      <c r="G4" s="30">
        <f>VLOOKUP(D4,Param!$C$2:$D$8,2,FALSE)</f>
        <v>1</v>
      </c>
    </row>
    <row r="5">
      <c r="A5" s="30" t="str">
        <f t="shared" si="1"/>
        <v>1-45928</v>
      </c>
      <c r="B5" s="31">
        <v>45928.0</v>
      </c>
      <c r="C5" s="29" t="s">
        <v>44</v>
      </c>
      <c r="D5" s="29" t="s">
        <v>6</v>
      </c>
      <c r="E5" s="29" t="s">
        <v>3</v>
      </c>
      <c r="F5" s="30">
        <f t="shared" si="2"/>
        <v>1</v>
      </c>
      <c r="G5" s="30">
        <f>VLOOKUP(D5,Param!$C$2:$D$8,2,FALSE)</f>
        <v>1</v>
      </c>
    </row>
    <row r="6" hidden="1">
      <c r="A6" s="30" t="str">
        <f t="shared" si="1"/>
        <v>0-45941</v>
      </c>
      <c r="B6" s="31">
        <v>45941.0</v>
      </c>
      <c r="C6" s="29" t="s">
        <v>45</v>
      </c>
      <c r="D6" s="29" t="s">
        <v>6</v>
      </c>
      <c r="E6" s="29" t="s">
        <v>2</v>
      </c>
      <c r="F6" s="30">
        <f t="shared" si="2"/>
        <v>0</v>
      </c>
      <c r="G6" s="30">
        <f>VLOOKUP(D6,Param!$C$2:$D$8,2,FALSE)</f>
        <v>1</v>
      </c>
    </row>
    <row r="7" hidden="1">
      <c r="A7" s="30" t="str">
        <f t="shared" si="1"/>
        <v>0-45942</v>
      </c>
      <c r="B7" s="31">
        <v>45942.0</v>
      </c>
      <c r="C7" s="29" t="s">
        <v>45</v>
      </c>
      <c r="D7" s="29" t="s">
        <v>6</v>
      </c>
      <c r="E7" s="29" t="s">
        <v>2</v>
      </c>
      <c r="F7" s="30">
        <f t="shared" si="2"/>
        <v>0</v>
      </c>
      <c r="G7" s="30">
        <f>VLOOKUP(D7,Param!$C$2:$D$8,2,FALSE)</f>
        <v>1</v>
      </c>
    </row>
    <row r="8">
      <c r="A8" s="30" t="str">
        <f t="shared" si="1"/>
        <v>1-45954</v>
      </c>
      <c r="B8" s="31">
        <v>45954.0</v>
      </c>
      <c r="C8" s="29" t="s">
        <v>46</v>
      </c>
      <c r="D8" s="29" t="s">
        <v>6</v>
      </c>
      <c r="E8" s="29" t="s">
        <v>3</v>
      </c>
      <c r="F8" s="30">
        <f t="shared" si="2"/>
        <v>1</v>
      </c>
      <c r="G8" s="30">
        <f>VLOOKUP(D8,Param!$C$2:$D$8,2,FALSE)</f>
        <v>1</v>
      </c>
    </row>
    <row r="9" hidden="1">
      <c r="A9" s="30" t="str">
        <f t="shared" si="1"/>
        <v>0-45955</v>
      </c>
      <c r="B9" s="31">
        <v>45955.0</v>
      </c>
      <c r="C9" s="29" t="s">
        <v>47</v>
      </c>
      <c r="D9" s="29" t="s">
        <v>6</v>
      </c>
      <c r="E9" s="29" t="s">
        <v>2</v>
      </c>
      <c r="F9" s="30">
        <f t="shared" si="2"/>
        <v>0</v>
      </c>
      <c r="G9" s="30">
        <f>VLOOKUP(D9,Param!$C$2:$D$8,2,FALSE)</f>
        <v>1</v>
      </c>
    </row>
    <row r="10">
      <c r="A10" s="30" t="str">
        <f t="shared" si="1"/>
        <v>1-45955</v>
      </c>
      <c r="B10" s="31">
        <v>45955.0</v>
      </c>
      <c r="C10" s="29" t="s">
        <v>46</v>
      </c>
      <c r="D10" s="29" t="s">
        <v>6</v>
      </c>
      <c r="E10" s="29" t="s">
        <v>3</v>
      </c>
      <c r="F10" s="30">
        <f t="shared" si="2"/>
        <v>1</v>
      </c>
      <c r="G10" s="30">
        <f>VLOOKUP(D10,Param!$C$2:$D$8,2,FALSE)</f>
        <v>1</v>
      </c>
    </row>
    <row r="11" hidden="1">
      <c r="A11" s="30" t="str">
        <f t="shared" si="1"/>
        <v>2-45955</v>
      </c>
      <c r="B11" s="31">
        <v>45955.0</v>
      </c>
      <c r="C11" s="29" t="s">
        <v>48</v>
      </c>
      <c r="D11" s="29" t="s">
        <v>6</v>
      </c>
      <c r="E11" s="29" t="s">
        <v>49</v>
      </c>
      <c r="F11" s="30">
        <f t="shared" si="2"/>
        <v>2</v>
      </c>
      <c r="G11" s="30">
        <f>VLOOKUP(D11,Param!$C$2:$D$8,2,FALSE)</f>
        <v>1</v>
      </c>
    </row>
    <row r="12" hidden="1">
      <c r="A12" s="30" t="str">
        <f t="shared" si="1"/>
        <v>0-45956</v>
      </c>
      <c r="B12" s="31">
        <v>45956.0</v>
      </c>
      <c r="C12" s="29" t="s">
        <v>47</v>
      </c>
      <c r="D12" s="29" t="s">
        <v>6</v>
      </c>
      <c r="E12" s="29" t="s">
        <v>2</v>
      </c>
      <c r="F12" s="30">
        <f t="shared" si="2"/>
        <v>0</v>
      </c>
      <c r="G12" s="30">
        <f>VLOOKUP(D12,Param!$C$2:$D$8,2,FALSE)</f>
        <v>1</v>
      </c>
    </row>
    <row r="13">
      <c r="A13" s="30" t="str">
        <f t="shared" si="1"/>
        <v>1-45956</v>
      </c>
      <c r="B13" s="31">
        <v>45956.0</v>
      </c>
      <c r="C13" s="29" t="s">
        <v>46</v>
      </c>
      <c r="D13" s="29" t="s">
        <v>6</v>
      </c>
      <c r="E13" s="29" t="s">
        <v>3</v>
      </c>
      <c r="F13" s="30">
        <f t="shared" si="2"/>
        <v>1</v>
      </c>
      <c r="G13" s="30">
        <f>VLOOKUP(D13,Param!$C$2:$D$8,2,FALSE)</f>
        <v>1</v>
      </c>
    </row>
    <row r="14" hidden="1">
      <c r="A14" s="30" t="str">
        <f t="shared" si="1"/>
        <v>2-45956</v>
      </c>
      <c r="B14" s="31">
        <v>45956.0</v>
      </c>
      <c r="C14" s="29" t="s">
        <v>48</v>
      </c>
      <c r="D14" s="29" t="s">
        <v>6</v>
      </c>
      <c r="E14" s="29" t="s">
        <v>49</v>
      </c>
      <c r="F14" s="30">
        <f t="shared" si="2"/>
        <v>2</v>
      </c>
      <c r="G14" s="30">
        <f>VLOOKUP(D14,Param!$C$2:$D$8,2,FALSE)</f>
        <v>1</v>
      </c>
    </row>
    <row r="15" hidden="1">
      <c r="A15" s="30" t="str">
        <f t="shared" si="1"/>
        <v>0-45969</v>
      </c>
      <c r="B15" s="31">
        <v>45969.0</v>
      </c>
      <c r="C15" s="29" t="s">
        <v>50</v>
      </c>
      <c r="D15" s="29" t="s">
        <v>6</v>
      </c>
      <c r="E15" s="29" t="s">
        <v>2</v>
      </c>
      <c r="F15" s="30">
        <f t="shared" si="2"/>
        <v>0</v>
      </c>
      <c r="G15" s="30">
        <f>VLOOKUP(D15,Param!$C$2:$D$8,2,FALSE)</f>
        <v>1</v>
      </c>
    </row>
    <row r="16" hidden="1">
      <c r="A16" s="30" t="str">
        <f t="shared" si="1"/>
        <v>0-45970</v>
      </c>
      <c r="B16" s="31">
        <v>45970.0</v>
      </c>
      <c r="C16" s="29" t="s">
        <v>50</v>
      </c>
      <c r="D16" s="29" t="s">
        <v>6</v>
      </c>
      <c r="E16" s="29" t="s">
        <v>2</v>
      </c>
      <c r="F16" s="30">
        <f t="shared" si="2"/>
        <v>0</v>
      </c>
      <c r="G16" s="30">
        <f>VLOOKUP(D16,Param!$C$2:$D$8,2,FALSE)</f>
        <v>1</v>
      </c>
    </row>
    <row r="17" hidden="1">
      <c r="A17" s="30" t="str">
        <f t="shared" si="1"/>
        <v>2-45976</v>
      </c>
      <c r="B17" s="31">
        <v>45976.0</v>
      </c>
      <c r="C17" s="29" t="s">
        <v>44</v>
      </c>
      <c r="D17" s="29" t="s">
        <v>6</v>
      </c>
      <c r="E17" s="29" t="s">
        <v>49</v>
      </c>
      <c r="F17" s="30">
        <f t="shared" si="2"/>
        <v>2</v>
      </c>
      <c r="G17" s="30">
        <f>VLOOKUP(D17,Param!$C$2:$D$8,2,FALSE)</f>
        <v>1</v>
      </c>
    </row>
    <row r="18" hidden="1">
      <c r="A18" s="30" t="str">
        <f t="shared" si="1"/>
        <v>2-45977</v>
      </c>
      <c r="B18" s="31">
        <v>45977.0</v>
      </c>
      <c r="C18" s="29" t="s">
        <v>44</v>
      </c>
      <c r="D18" s="29" t="s">
        <v>6</v>
      </c>
      <c r="E18" s="29" t="s">
        <v>49</v>
      </c>
      <c r="F18" s="30">
        <f t="shared" si="2"/>
        <v>2</v>
      </c>
      <c r="G18" s="30">
        <f>VLOOKUP(D18,Param!$C$2:$D$8,2,FALSE)</f>
        <v>1</v>
      </c>
    </row>
    <row r="19">
      <c r="A19" s="30" t="str">
        <f t="shared" si="1"/>
        <v>1-45982</v>
      </c>
      <c r="B19" s="31">
        <v>45982.0</v>
      </c>
      <c r="C19" s="29" t="s">
        <v>51</v>
      </c>
      <c r="D19" s="29" t="s">
        <v>6</v>
      </c>
      <c r="E19" s="29" t="s">
        <v>3</v>
      </c>
      <c r="F19" s="30">
        <f t="shared" si="2"/>
        <v>1</v>
      </c>
      <c r="G19" s="30">
        <f>VLOOKUP(D19,Param!$C$2:$D$8,2,FALSE)</f>
        <v>1</v>
      </c>
    </row>
    <row r="20">
      <c r="A20" s="30" t="str">
        <f t="shared" si="1"/>
        <v>1-45983</v>
      </c>
      <c r="B20" s="31">
        <v>45983.0</v>
      </c>
      <c r="C20" s="29" t="s">
        <v>51</v>
      </c>
      <c r="D20" s="29" t="s">
        <v>6</v>
      </c>
      <c r="E20" s="29" t="s">
        <v>3</v>
      </c>
      <c r="F20" s="30">
        <f t="shared" si="2"/>
        <v>1</v>
      </c>
      <c r="G20" s="30">
        <f>VLOOKUP(D20,Param!$C$2:$D$8,2,FALSE)</f>
        <v>1</v>
      </c>
    </row>
    <row r="21" ht="15.75" customHeight="1">
      <c r="A21" s="30" t="str">
        <f t="shared" si="1"/>
        <v>1-45984</v>
      </c>
      <c r="B21" s="31">
        <v>45984.0</v>
      </c>
      <c r="C21" s="29" t="s">
        <v>51</v>
      </c>
      <c r="D21" s="29" t="s">
        <v>6</v>
      </c>
      <c r="E21" s="29" t="s">
        <v>3</v>
      </c>
      <c r="F21" s="30">
        <f t="shared" si="2"/>
        <v>1</v>
      </c>
      <c r="G21" s="30">
        <f>VLOOKUP(D21,Param!$C$2:$D$8,2,FALSE)</f>
        <v>1</v>
      </c>
    </row>
    <row r="22" ht="15.75" hidden="1" customHeight="1">
      <c r="A22" s="30" t="str">
        <f t="shared" si="1"/>
        <v>0-46004</v>
      </c>
      <c r="B22" s="31">
        <v>46004.0</v>
      </c>
      <c r="C22" s="29" t="s">
        <v>52</v>
      </c>
      <c r="D22" s="29" t="s">
        <v>6</v>
      </c>
      <c r="E22" s="29" t="s">
        <v>2</v>
      </c>
      <c r="F22" s="30">
        <f t="shared" si="2"/>
        <v>0</v>
      </c>
      <c r="G22" s="30">
        <f>VLOOKUP(D22,Param!$C$2:$D$8,2,FALSE)</f>
        <v>1</v>
      </c>
    </row>
    <row r="23" ht="15.75" hidden="1" customHeight="1">
      <c r="A23" s="30" t="str">
        <f t="shared" si="1"/>
        <v>0-46005</v>
      </c>
      <c r="B23" s="31">
        <v>46005.0</v>
      </c>
      <c r="C23" s="29" t="s">
        <v>52</v>
      </c>
      <c r="D23" s="29" t="s">
        <v>6</v>
      </c>
      <c r="E23" s="29" t="s">
        <v>2</v>
      </c>
      <c r="F23" s="30">
        <f t="shared" si="2"/>
        <v>0</v>
      </c>
      <c r="G23" s="30">
        <f>VLOOKUP(D23,Param!$C$2:$D$8,2,FALSE)</f>
        <v>1</v>
      </c>
    </row>
    <row r="24" ht="15.75" hidden="1" customHeight="1">
      <c r="A24" s="30" t="str">
        <f t="shared" si="1"/>
        <v>2-46025</v>
      </c>
      <c r="B24" s="31">
        <v>46025.0</v>
      </c>
      <c r="C24" s="29" t="s">
        <v>53</v>
      </c>
      <c r="D24" s="29" t="s">
        <v>6</v>
      </c>
      <c r="E24" s="29" t="s">
        <v>49</v>
      </c>
      <c r="F24" s="30">
        <f t="shared" si="2"/>
        <v>2</v>
      </c>
      <c r="G24" s="30">
        <f>VLOOKUP(D24,Param!$C$2:$D$8,2,FALSE)</f>
        <v>1</v>
      </c>
    </row>
    <row r="25" ht="15.75" hidden="1" customHeight="1">
      <c r="A25" s="30" t="str">
        <f t="shared" si="1"/>
        <v>2-46026</v>
      </c>
      <c r="B25" s="31">
        <v>46026.0</v>
      </c>
      <c r="C25" s="29" t="s">
        <v>53</v>
      </c>
      <c r="D25" s="29" t="s">
        <v>6</v>
      </c>
      <c r="E25" s="29" t="s">
        <v>49</v>
      </c>
      <c r="F25" s="30">
        <f t="shared" si="2"/>
        <v>2</v>
      </c>
      <c r="G25" s="30">
        <f>VLOOKUP(D25,Param!$C$2:$D$8,2,FALSE)</f>
        <v>1</v>
      </c>
    </row>
    <row r="26" ht="15.75" hidden="1" customHeight="1">
      <c r="A26" s="30" t="str">
        <f t="shared" si="1"/>
        <v>2-46032</v>
      </c>
      <c r="B26" s="31">
        <v>46032.0</v>
      </c>
      <c r="C26" s="29" t="s">
        <v>54</v>
      </c>
      <c r="D26" s="29" t="s">
        <v>6</v>
      </c>
      <c r="E26" s="29" t="s">
        <v>49</v>
      </c>
      <c r="F26" s="30">
        <f t="shared" si="2"/>
        <v>2</v>
      </c>
      <c r="G26" s="30">
        <f>VLOOKUP(D26,Param!$C$2:$D$8,2,FALSE)</f>
        <v>1</v>
      </c>
    </row>
    <row r="27" ht="15.75" hidden="1" customHeight="1">
      <c r="A27" s="30" t="str">
        <f t="shared" si="1"/>
        <v>2-46033</v>
      </c>
      <c r="B27" s="31">
        <v>46033.0</v>
      </c>
      <c r="C27" s="29" t="s">
        <v>54</v>
      </c>
      <c r="D27" s="29" t="s">
        <v>6</v>
      </c>
      <c r="E27" s="29" t="s">
        <v>49</v>
      </c>
      <c r="F27" s="30">
        <f t="shared" si="2"/>
        <v>2</v>
      </c>
      <c r="G27" s="30">
        <f>VLOOKUP(D27,Param!$C$2:$D$8,2,FALSE)</f>
        <v>1</v>
      </c>
    </row>
    <row r="28" ht="15.75" hidden="1" customHeight="1">
      <c r="A28" s="30" t="str">
        <f t="shared" si="1"/>
        <v>0-46039</v>
      </c>
      <c r="B28" s="31">
        <v>46039.0</v>
      </c>
      <c r="C28" s="29" t="s">
        <v>55</v>
      </c>
      <c r="D28" s="29" t="s">
        <v>6</v>
      </c>
      <c r="E28" s="29" t="s">
        <v>2</v>
      </c>
      <c r="F28" s="30">
        <f t="shared" si="2"/>
        <v>0</v>
      </c>
      <c r="G28" s="30">
        <f>VLOOKUP(D28,Param!$C$2:$D$8,2,FALSE)</f>
        <v>1</v>
      </c>
    </row>
    <row r="29" ht="15.75" hidden="1" customHeight="1">
      <c r="A29" s="30" t="str">
        <f t="shared" si="1"/>
        <v>0-46040</v>
      </c>
      <c r="B29" s="31">
        <v>46040.0</v>
      </c>
      <c r="C29" s="29" t="s">
        <v>55</v>
      </c>
      <c r="D29" s="29" t="s">
        <v>6</v>
      </c>
      <c r="E29" s="29" t="s">
        <v>2</v>
      </c>
      <c r="F29" s="30">
        <f t="shared" si="2"/>
        <v>0</v>
      </c>
      <c r="G29" s="30">
        <f>VLOOKUP(D29,Param!$C$2:$D$8,2,FALSE)</f>
        <v>1</v>
      </c>
    </row>
    <row r="30" ht="15.75" customHeight="1">
      <c r="A30" s="30" t="str">
        <f t="shared" si="1"/>
        <v>1-46052</v>
      </c>
      <c r="B30" s="31">
        <v>46052.0</v>
      </c>
      <c r="C30" s="29" t="s">
        <v>56</v>
      </c>
      <c r="D30" s="29" t="s">
        <v>6</v>
      </c>
      <c r="E30" s="29" t="s">
        <v>3</v>
      </c>
      <c r="F30" s="30">
        <f t="shared" si="2"/>
        <v>1</v>
      </c>
      <c r="G30" s="30">
        <f>VLOOKUP(D30,Param!$C$2:$D$8,2,FALSE)</f>
        <v>1</v>
      </c>
    </row>
    <row r="31" ht="15.75" customHeight="1">
      <c r="A31" s="30" t="str">
        <f t="shared" si="1"/>
        <v>1-46053</v>
      </c>
      <c r="B31" s="31">
        <v>46053.0</v>
      </c>
      <c r="C31" s="29" t="s">
        <v>56</v>
      </c>
      <c r="D31" s="29" t="s">
        <v>6</v>
      </c>
      <c r="E31" s="29" t="s">
        <v>3</v>
      </c>
      <c r="F31" s="30">
        <f t="shared" si="2"/>
        <v>1</v>
      </c>
      <c r="G31" s="30">
        <f>VLOOKUP(D31,Param!$C$2:$D$8,2,FALSE)</f>
        <v>1</v>
      </c>
    </row>
    <row r="32" ht="15.75" customHeight="1">
      <c r="A32" s="30" t="str">
        <f t="shared" si="1"/>
        <v>1-46054</v>
      </c>
      <c r="B32" s="31">
        <v>46054.0</v>
      </c>
      <c r="C32" s="29" t="s">
        <v>56</v>
      </c>
      <c r="D32" s="29" t="s">
        <v>6</v>
      </c>
      <c r="E32" s="29" t="s">
        <v>3</v>
      </c>
      <c r="F32" s="30">
        <f t="shared" si="2"/>
        <v>1</v>
      </c>
      <c r="G32" s="30">
        <f>VLOOKUP(D32,Param!$C$2:$D$8,2,FALSE)</f>
        <v>1</v>
      </c>
    </row>
    <row r="33" ht="15.75" hidden="1" customHeight="1">
      <c r="A33" s="30" t="str">
        <f t="shared" si="1"/>
        <v>0-46060</v>
      </c>
      <c r="B33" s="31">
        <v>46060.0</v>
      </c>
      <c r="C33" s="29" t="s">
        <v>57</v>
      </c>
      <c r="D33" s="29" t="s">
        <v>6</v>
      </c>
      <c r="E33" s="29" t="s">
        <v>2</v>
      </c>
      <c r="F33" s="30">
        <f t="shared" si="2"/>
        <v>0</v>
      </c>
      <c r="G33" s="30">
        <f>VLOOKUP(D33,Param!$C$2:$D$8,2,FALSE)</f>
        <v>1</v>
      </c>
    </row>
    <row r="34" ht="15.75" hidden="1" customHeight="1">
      <c r="A34" s="30" t="str">
        <f t="shared" si="1"/>
        <v>0-46061</v>
      </c>
      <c r="B34" s="31">
        <v>46061.0</v>
      </c>
      <c r="C34" s="29" t="s">
        <v>57</v>
      </c>
      <c r="D34" s="29" t="s">
        <v>6</v>
      </c>
      <c r="E34" s="29" t="s">
        <v>2</v>
      </c>
      <c r="F34" s="30">
        <f t="shared" si="2"/>
        <v>0</v>
      </c>
      <c r="G34" s="30">
        <f>VLOOKUP(D34,Param!$C$2:$D$8,2,FALSE)</f>
        <v>1</v>
      </c>
    </row>
    <row r="35" ht="15.75" hidden="1" customHeight="1">
      <c r="A35" s="30" t="str">
        <f t="shared" si="1"/>
        <v>0-46067</v>
      </c>
      <c r="B35" s="31">
        <v>46067.0</v>
      </c>
      <c r="C35" s="29" t="s">
        <v>58</v>
      </c>
      <c r="D35" s="29" t="s">
        <v>8</v>
      </c>
      <c r="E35" s="29" t="s">
        <v>2</v>
      </c>
      <c r="F35" s="30">
        <f t="shared" si="2"/>
        <v>0</v>
      </c>
      <c r="G35" s="30">
        <f>VLOOKUP(D35,Param!$C$2:$D$8,2,FALSE)</f>
        <v>2</v>
      </c>
    </row>
    <row r="36" ht="15.75" hidden="1" customHeight="1">
      <c r="A36" s="30" t="str">
        <f t="shared" si="1"/>
        <v>0-46068</v>
      </c>
      <c r="B36" s="31">
        <v>46068.0</v>
      </c>
      <c r="C36" s="29" t="s">
        <v>59</v>
      </c>
      <c r="D36" s="29" t="s">
        <v>8</v>
      </c>
      <c r="E36" s="29" t="s">
        <v>2</v>
      </c>
      <c r="F36" s="30">
        <f t="shared" si="2"/>
        <v>0</v>
      </c>
      <c r="G36" s="30">
        <f>VLOOKUP(D36,Param!$C$2:$D$8,2,FALSE)</f>
        <v>2</v>
      </c>
    </row>
    <row r="37" ht="15.75" customHeight="1">
      <c r="A37" s="30" t="str">
        <f t="shared" si="1"/>
        <v>1-46073</v>
      </c>
      <c r="B37" s="31">
        <v>46073.0</v>
      </c>
      <c r="C37" s="29" t="s">
        <v>60</v>
      </c>
      <c r="D37" s="29" t="s">
        <v>6</v>
      </c>
      <c r="E37" s="29" t="s">
        <v>3</v>
      </c>
      <c r="F37" s="30">
        <f t="shared" si="2"/>
        <v>1</v>
      </c>
      <c r="G37" s="30">
        <f>VLOOKUP(D37,Param!$C$2:$D$8,2,FALSE)</f>
        <v>1</v>
      </c>
    </row>
    <row r="38" ht="15.75" hidden="1" customHeight="1">
      <c r="A38" s="30" t="str">
        <f t="shared" si="1"/>
        <v>0-46074</v>
      </c>
      <c r="B38" s="31">
        <v>46074.0</v>
      </c>
      <c r="C38" s="29" t="s">
        <v>61</v>
      </c>
      <c r="D38" s="29" t="s">
        <v>6</v>
      </c>
      <c r="E38" s="29" t="s">
        <v>2</v>
      </c>
      <c r="F38" s="30">
        <f t="shared" si="2"/>
        <v>0</v>
      </c>
      <c r="G38" s="30">
        <f>VLOOKUP(D38,Param!$C$2:$D$8,2,FALSE)</f>
        <v>1</v>
      </c>
    </row>
    <row r="39" ht="15.75" customHeight="1">
      <c r="A39" s="30" t="str">
        <f t="shared" si="1"/>
        <v>1-46074</v>
      </c>
      <c r="B39" s="31">
        <v>46074.0</v>
      </c>
      <c r="C39" s="29" t="s">
        <v>60</v>
      </c>
      <c r="D39" s="29" t="s">
        <v>6</v>
      </c>
      <c r="E39" s="29" t="s">
        <v>3</v>
      </c>
      <c r="F39" s="30">
        <f t="shared" si="2"/>
        <v>1</v>
      </c>
      <c r="G39" s="30">
        <f>VLOOKUP(D39,Param!$C$2:$D$8,2,FALSE)</f>
        <v>1</v>
      </c>
    </row>
    <row r="40" ht="15.75" hidden="1" customHeight="1">
      <c r="A40" s="30" t="str">
        <f t="shared" si="1"/>
        <v>0-46075</v>
      </c>
      <c r="B40" s="31">
        <v>46075.0</v>
      </c>
      <c r="C40" s="29" t="s">
        <v>61</v>
      </c>
      <c r="D40" s="29" t="s">
        <v>6</v>
      </c>
      <c r="E40" s="29" t="s">
        <v>2</v>
      </c>
      <c r="F40" s="30">
        <f t="shared" si="2"/>
        <v>0</v>
      </c>
      <c r="G40" s="30">
        <f>VLOOKUP(D40,Param!$C$2:$D$8,2,FALSE)</f>
        <v>1</v>
      </c>
    </row>
    <row r="41" ht="15.75" customHeight="1">
      <c r="A41" s="30" t="str">
        <f t="shared" si="1"/>
        <v>1-46075</v>
      </c>
      <c r="B41" s="31">
        <v>46075.0</v>
      </c>
      <c r="C41" s="29" t="s">
        <v>60</v>
      </c>
      <c r="D41" s="29" t="s">
        <v>6</v>
      </c>
      <c r="E41" s="29" t="s">
        <v>3</v>
      </c>
      <c r="F41" s="30">
        <f t="shared" si="2"/>
        <v>1</v>
      </c>
      <c r="G41" s="30">
        <f>VLOOKUP(D41,Param!$C$2:$D$8,2,FALSE)</f>
        <v>1</v>
      </c>
    </row>
    <row r="42" ht="15.75" hidden="1" customHeight="1">
      <c r="A42" s="30" t="str">
        <f t="shared" si="1"/>
        <v>0-46053</v>
      </c>
      <c r="B42" s="31">
        <v>46053.0</v>
      </c>
      <c r="C42" s="29" t="s">
        <v>62</v>
      </c>
      <c r="D42" s="29" t="s">
        <v>8</v>
      </c>
      <c r="E42" s="29" t="s">
        <v>2</v>
      </c>
      <c r="F42" s="30">
        <f t="shared" si="2"/>
        <v>0</v>
      </c>
      <c r="G42" s="30">
        <f>VLOOKUP(D42,Param!$C$2:$D$8,2,FALSE)</f>
        <v>2</v>
      </c>
    </row>
    <row r="43" ht="15.75" hidden="1" customHeight="1">
      <c r="A43" s="30" t="str">
        <f t="shared" si="1"/>
        <v>0-46054</v>
      </c>
      <c r="B43" s="31">
        <v>46054.0</v>
      </c>
      <c r="C43" s="29" t="s">
        <v>63</v>
      </c>
      <c r="D43" s="29" t="s">
        <v>8</v>
      </c>
      <c r="E43" s="29" t="s">
        <v>2</v>
      </c>
      <c r="F43" s="30">
        <f t="shared" si="2"/>
        <v>0</v>
      </c>
      <c r="G43" s="30">
        <f>VLOOKUP(D43,Param!$C$2:$D$8,2,FALSE)</f>
        <v>2</v>
      </c>
    </row>
    <row r="44" ht="15.75" hidden="1" customHeight="1">
      <c r="A44" s="30" t="str">
        <f t="shared" si="1"/>
        <v>0-46088</v>
      </c>
      <c r="B44" s="31">
        <v>46088.0</v>
      </c>
      <c r="C44" s="29" t="s">
        <v>64</v>
      </c>
      <c r="D44" s="29" t="s">
        <v>6</v>
      </c>
      <c r="E44" s="29" t="s">
        <v>2</v>
      </c>
      <c r="F44" s="30">
        <f t="shared" si="2"/>
        <v>0</v>
      </c>
      <c r="G44" s="30">
        <f>VLOOKUP(D44,Param!$C$2:$D$8,2,FALSE)</f>
        <v>1</v>
      </c>
    </row>
    <row r="45" ht="15.75" hidden="1" customHeight="1">
      <c r="A45" s="30" t="str">
        <f t="shared" si="1"/>
        <v>0-46089</v>
      </c>
      <c r="B45" s="31">
        <v>46089.0</v>
      </c>
      <c r="C45" s="29" t="s">
        <v>64</v>
      </c>
      <c r="D45" s="29" t="s">
        <v>6</v>
      </c>
      <c r="E45" s="29" t="s">
        <v>2</v>
      </c>
      <c r="F45" s="30">
        <f t="shared" si="2"/>
        <v>0</v>
      </c>
      <c r="G45" s="30">
        <f>VLOOKUP(D45,Param!$C$2:$D$8,2,FALSE)</f>
        <v>1</v>
      </c>
    </row>
    <row r="46" ht="15.75" customHeight="1">
      <c r="A46" s="30" t="str">
        <f t="shared" si="1"/>
        <v>1-46095</v>
      </c>
      <c r="B46" s="31">
        <v>46095.0</v>
      </c>
      <c r="C46" s="29" t="s">
        <v>65</v>
      </c>
      <c r="D46" s="29" t="s">
        <v>8</v>
      </c>
      <c r="E46" s="29" t="s">
        <v>3</v>
      </c>
      <c r="F46" s="30">
        <f t="shared" si="2"/>
        <v>1</v>
      </c>
      <c r="G46" s="30">
        <f>VLOOKUP(D46,Param!$C$2:$D$8,2,FALSE)</f>
        <v>2</v>
      </c>
    </row>
    <row r="47" ht="15.75" customHeight="1">
      <c r="A47" s="30" t="str">
        <f t="shared" si="1"/>
        <v>1-46096</v>
      </c>
      <c r="B47" s="31">
        <v>46096.0</v>
      </c>
      <c r="C47" s="29" t="s">
        <v>65</v>
      </c>
      <c r="D47" s="29" t="s">
        <v>8</v>
      </c>
      <c r="E47" s="29" t="s">
        <v>3</v>
      </c>
      <c r="F47" s="30">
        <f t="shared" si="2"/>
        <v>1</v>
      </c>
      <c r="G47" s="30">
        <f>VLOOKUP(D47,Param!$C$2:$D$8,2,FALSE)</f>
        <v>2</v>
      </c>
    </row>
    <row r="48" ht="15.75" hidden="1" customHeight="1">
      <c r="A48" s="30" t="str">
        <f t="shared" si="1"/>
        <v>0-46100</v>
      </c>
      <c r="B48" s="31">
        <v>46100.0</v>
      </c>
      <c r="C48" s="29" t="s">
        <v>66</v>
      </c>
      <c r="D48" s="29" t="s">
        <v>6</v>
      </c>
      <c r="E48" s="29" t="s">
        <v>2</v>
      </c>
      <c r="F48" s="30">
        <f t="shared" si="2"/>
        <v>0</v>
      </c>
      <c r="G48" s="30">
        <f>VLOOKUP(D48,Param!$C$2:$D$8,2,FALSE)</f>
        <v>1</v>
      </c>
    </row>
    <row r="49" ht="15.75" customHeight="1">
      <c r="A49" s="30" t="str">
        <f t="shared" si="1"/>
        <v>1-46101</v>
      </c>
      <c r="B49" s="31">
        <v>46101.0</v>
      </c>
      <c r="C49" s="29" t="s">
        <v>67</v>
      </c>
      <c r="D49" s="29" t="s">
        <v>6</v>
      </c>
      <c r="E49" s="29" t="s">
        <v>3</v>
      </c>
      <c r="F49" s="30">
        <f t="shared" si="2"/>
        <v>1</v>
      </c>
      <c r="G49" s="30">
        <f>VLOOKUP(D49,Param!$C$2:$D$8,2,FALSE)</f>
        <v>1</v>
      </c>
    </row>
    <row r="50" ht="15.75" hidden="1" customHeight="1">
      <c r="A50" s="30" t="str">
        <f t="shared" si="1"/>
        <v>0-46101</v>
      </c>
      <c r="B50" s="31">
        <v>46101.0</v>
      </c>
      <c r="C50" s="29" t="s">
        <v>66</v>
      </c>
      <c r="D50" s="29" t="s">
        <v>6</v>
      </c>
      <c r="E50" s="29" t="s">
        <v>2</v>
      </c>
      <c r="F50" s="30">
        <f t="shared" si="2"/>
        <v>0</v>
      </c>
      <c r="G50" s="30">
        <f>VLOOKUP(D50,Param!$C$2:$D$8,2,FALSE)</f>
        <v>1</v>
      </c>
    </row>
    <row r="51" ht="15.75" hidden="1" customHeight="1">
      <c r="A51" s="30" t="str">
        <f t="shared" si="1"/>
        <v>2-46102</v>
      </c>
      <c r="B51" s="31">
        <v>46102.0</v>
      </c>
      <c r="C51" s="29" t="s">
        <v>46</v>
      </c>
      <c r="D51" s="29" t="s">
        <v>6</v>
      </c>
      <c r="E51" s="29" t="s">
        <v>49</v>
      </c>
      <c r="F51" s="30">
        <f t="shared" si="2"/>
        <v>2</v>
      </c>
      <c r="G51" s="30">
        <f>VLOOKUP(D51,Param!$C$2:$D$8,2,FALSE)</f>
        <v>1</v>
      </c>
    </row>
    <row r="52" ht="15.75" customHeight="1">
      <c r="A52" s="30" t="str">
        <f t="shared" si="1"/>
        <v>1-46102</v>
      </c>
      <c r="B52" s="31">
        <v>46102.0</v>
      </c>
      <c r="C52" s="29" t="s">
        <v>67</v>
      </c>
      <c r="D52" s="29" t="s">
        <v>6</v>
      </c>
      <c r="E52" s="29" t="s">
        <v>3</v>
      </c>
      <c r="F52" s="30">
        <f t="shared" si="2"/>
        <v>1</v>
      </c>
      <c r="G52" s="30">
        <f>VLOOKUP(D52,Param!$C$2:$D$8,2,FALSE)</f>
        <v>1</v>
      </c>
    </row>
    <row r="53" ht="15.75" hidden="1" customHeight="1">
      <c r="A53" s="30" t="str">
        <f t="shared" si="1"/>
        <v>0-46102</v>
      </c>
      <c r="B53" s="31">
        <v>46102.0</v>
      </c>
      <c r="C53" s="29" t="s">
        <v>66</v>
      </c>
      <c r="D53" s="29" t="s">
        <v>6</v>
      </c>
      <c r="E53" s="29" t="s">
        <v>2</v>
      </c>
      <c r="F53" s="30">
        <f t="shared" si="2"/>
        <v>0</v>
      </c>
      <c r="G53" s="30">
        <f>VLOOKUP(D53,Param!$C$2:$D$8,2,FALSE)</f>
        <v>1</v>
      </c>
    </row>
    <row r="54" ht="15.75" hidden="1" customHeight="1">
      <c r="A54" s="30" t="str">
        <f t="shared" si="1"/>
        <v>2-46103</v>
      </c>
      <c r="B54" s="31">
        <v>46103.0</v>
      </c>
      <c r="C54" s="29" t="s">
        <v>46</v>
      </c>
      <c r="D54" s="29" t="s">
        <v>6</v>
      </c>
      <c r="E54" s="29" t="s">
        <v>49</v>
      </c>
      <c r="F54" s="30">
        <f t="shared" si="2"/>
        <v>2</v>
      </c>
      <c r="G54" s="30">
        <f>VLOOKUP(D54,Param!$C$2:$D$8,2,FALSE)</f>
        <v>1</v>
      </c>
    </row>
    <row r="55" ht="15.75" customHeight="1">
      <c r="A55" s="30" t="str">
        <f t="shared" si="1"/>
        <v>1-46103</v>
      </c>
      <c r="B55" s="31">
        <v>46103.0</v>
      </c>
      <c r="C55" s="29" t="s">
        <v>67</v>
      </c>
      <c r="D55" s="29" t="s">
        <v>6</v>
      </c>
      <c r="E55" s="29" t="s">
        <v>3</v>
      </c>
      <c r="F55" s="30">
        <f t="shared" si="2"/>
        <v>1</v>
      </c>
      <c r="G55" s="30">
        <f>VLOOKUP(D55,Param!$C$2:$D$8,2,FALSE)</f>
        <v>1</v>
      </c>
    </row>
    <row r="56" ht="15.75" hidden="1" customHeight="1">
      <c r="A56" s="30" t="str">
        <f t="shared" si="1"/>
        <v>0-46103</v>
      </c>
      <c r="B56" s="31">
        <v>46103.0</v>
      </c>
      <c r="C56" s="29" t="s">
        <v>66</v>
      </c>
      <c r="D56" s="29" t="s">
        <v>6</v>
      </c>
      <c r="E56" s="29" t="s">
        <v>2</v>
      </c>
      <c r="F56" s="30">
        <f t="shared" si="2"/>
        <v>0</v>
      </c>
      <c r="G56" s="30">
        <f>VLOOKUP(D56,Param!$C$2:$D$8,2,FALSE)</f>
        <v>1</v>
      </c>
    </row>
    <row r="57" ht="15.75" hidden="1" customHeight="1">
      <c r="A57" s="30" t="str">
        <f t="shared" si="1"/>
        <v>0-46109</v>
      </c>
      <c r="B57" s="31">
        <v>46109.0</v>
      </c>
      <c r="C57" s="29" t="s">
        <v>68</v>
      </c>
      <c r="D57" s="29" t="s">
        <v>8</v>
      </c>
      <c r="E57" s="29" t="s">
        <v>2</v>
      </c>
      <c r="F57" s="30">
        <f t="shared" si="2"/>
        <v>0</v>
      </c>
      <c r="G57" s="30">
        <f>VLOOKUP(D57,Param!$C$2:$D$8,2,FALSE)</f>
        <v>2</v>
      </c>
    </row>
    <row r="58" ht="15.75" hidden="1" customHeight="1">
      <c r="A58" s="30" t="str">
        <f t="shared" si="1"/>
        <v>0-46110</v>
      </c>
      <c r="B58" s="31">
        <v>46110.0</v>
      </c>
      <c r="C58" s="29" t="s">
        <v>69</v>
      </c>
      <c r="D58" s="29" t="s">
        <v>8</v>
      </c>
      <c r="E58" s="29" t="s">
        <v>2</v>
      </c>
      <c r="F58" s="30">
        <f t="shared" si="2"/>
        <v>0</v>
      </c>
      <c r="G58" s="30">
        <f>VLOOKUP(D58,Param!$C$2:$D$8,2,FALSE)</f>
        <v>2</v>
      </c>
    </row>
    <row r="59" ht="15.75" hidden="1" customHeight="1">
      <c r="A59" s="30" t="str">
        <f t="shared" si="1"/>
        <v>0-46116</v>
      </c>
      <c r="B59" s="31">
        <v>46116.0</v>
      </c>
      <c r="C59" s="29" t="s">
        <v>70</v>
      </c>
      <c r="D59" s="29" t="s">
        <v>6</v>
      </c>
      <c r="E59" s="29" t="s">
        <v>2</v>
      </c>
      <c r="F59" s="30">
        <f t="shared" si="2"/>
        <v>0</v>
      </c>
      <c r="G59" s="30">
        <f>VLOOKUP(D59,Param!$C$2:$D$8,2,FALSE)</f>
        <v>1</v>
      </c>
    </row>
    <row r="60" ht="15.75" hidden="1" customHeight="1">
      <c r="A60" s="30" t="str">
        <f t="shared" si="1"/>
        <v>2-46116</v>
      </c>
      <c r="B60" s="31">
        <v>46116.0</v>
      </c>
      <c r="C60" s="29" t="s">
        <v>71</v>
      </c>
      <c r="D60" s="29" t="s">
        <v>6</v>
      </c>
      <c r="E60" s="29" t="s">
        <v>49</v>
      </c>
      <c r="F60" s="30">
        <f t="shared" si="2"/>
        <v>2</v>
      </c>
      <c r="G60" s="30">
        <f>VLOOKUP(D60,Param!$C$2:$D$8,2,FALSE)</f>
        <v>1</v>
      </c>
    </row>
    <row r="61" ht="15.75" customHeight="1">
      <c r="A61" s="30"/>
      <c r="B61" s="31"/>
      <c r="C61" s="29"/>
      <c r="D61" s="29"/>
      <c r="E61" s="29"/>
      <c r="F61" s="30"/>
      <c r="G61" s="30"/>
    </row>
    <row r="62" ht="15.75" hidden="1" customHeight="1">
      <c r="A62" s="30" t="str">
        <f t="shared" ref="A62:A63" si="3">F62&amp;"-"&amp;B62</f>
        <v>0-46117</v>
      </c>
      <c r="B62" s="31">
        <v>46117.0</v>
      </c>
      <c r="C62" s="29" t="s">
        <v>70</v>
      </c>
      <c r="D62" s="29" t="s">
        <v>6</v>
      </c>
      <c r="E62" s="29" t="s">
        <v>2</v>
      </c>
      <c r="F62" s="30">
        <f t="shared" ref="F62:F63" si="4">IF(E62="BB",1,IF(E62="SN",2,0))</f>
        <v>0</v>
      </c>
      <c r="G62" s="30">
        <f>VLOOKUP(D62,Param!$C$2:$D$8,2,FALSE)</f>
        <v>1</v>
      </c>
    </row>
    <row r="63" ht="15.75" hidden="1" customHeight="1">
      <c r="A63" s="30" t="str">
        <f t="shared" si="3"/>
        <v>2-46117</v>
      </c>
      <c r="B63" s="31">
        <v>46117.0</v>
      </c>
      <c r="C63" s="29" t="s">
        <v>71</v>
      </c>
      <c r="D63" s="29" t="s">
        <v>6</v>
      </c>
      <c r="E63" s="29" t="s">
        <v>49</v>
      </c>
      <c r="F63" s="30">
        <f t="shared" si="4"/>
        <v>2</v>
      </c>
      <c r="G63" s="30">
        <f>VLOOKUP(D63,Param!$C$2:$D$8,2,FALSE)</f>
        <v>1</v>
      </c>
    </row>
    <row r="64" ht="15.75" customHeight="1">
      <c r="A64" s="30"/>
      <c r="B64" s="31"/>
      <c r="C64" s="29"/>
      <c r="D64" s="29"/>
      <c r="E64" s="29"/>
      <c r="F64" s="30"/>
      <c r="G64" s="30"/>
    </row>
    <row r="65" ht="15.75" hidden="1" customHeight="1">
      <c r="A65" s="30" t="str">
        <f t="shared" ref="A65:A157" si="5">F65&amp;"-"&amp;B65</f>
        <v>0-46123</v>
      </c>
      <c r="B65" s="31">
        <v>46123.0</v>
      </c>
      <c r="C65" s="29" t="s">
        <v>72</v>
      </c>
      <c r="D65" s="29" t="s">
        <v>8</v>
      </c>
      <c r="E65" s="29" t="s">
        <v>2</v>
      </c>
      <c r="F65" s="30">
        <f t="shared" ref="F65:F157" si="6">IF(E65="BB",1,IF(E65="SN",2,0))</f>
        <v>0</v>
      </c>
      <c r="G65" s="30">
        <f>VLOOKUP(D65,Param!$C$2:$D$8,2,FALSE)</f>
        <v>2</v>
      </c>
    </row>
    <row r="66" ht="15.75" hidden="1" customHeight="1">
      <c r="A66" s="30" t="str">
        <f t="shared" si="5"/>
        <v>0-46124</v>
      </c>
      <c r="B66" s="31">
        <v>46124.0</v>
      </c>
      <c r="C66" s="29" t="s">
        <v>73</v>
      </c>
      <c r="D66" s="29" t="s">
        <v>8</v>
      </c>
      <c r="E66" s="29" t="s">
        <v>2</v>
      </c>
      <c r="F66" s="30">
        <f t="shared" si="6"/>
        <v>0</v>
      </c>
      <c r="G66" s="30">
        <f>VLOOKUP(D66,Param!$C$2:$D$8,2,FALSE)</f>
        <v>2</v>
      </c>
    </row>
    <row r="67" ht="15.75" customHeight="1">
      <c r="A67" s="30" t="str">
        <f t="shared" si="5"/>
        <v>0-46127</v>
      </c>
      <c r="B67" s="31">
        <v>46127.0</v>
      </c>
      <c r="C67" s="29" t="s">
        <v>74</v>
      </c>
      <c r="D67" s="29" t="s">
        <v>75</v>
      </c>
      <c r="E67" s="29"/>
      <c r="F67" s="30">
        <f t="shared" si="6"/>
        <v>0</v>
      </c>
      <c r="G67" s="30">
        <f>VLOOKUP(D67,Param!$C$2:$D$8,2,FALSE)</f>
        <v>3</v>
      </c>
    </row>
    <row r="68" ht="15.75" hidden="1" customHeight="1">
      <c r="A68" s="30" t="str">
        <f t="shared" si="5"/>
        <v>0-46130</v>
      </c>
      <c r="B68" s="31">
        <v>46130.0</v>
      </c>
      <c r="C68" s="29" t="s">
        <v>76</v>
      </c>
      <c r="D68" s="29" t="s">
        <v>6</v>
      </c>
      <c r="E68" s="29" t="s">
        <v>2</v>
      </c>
      <c r="F68" s="30">
        <f t="shared" si="6"/>
        <v>0</v>
      </c>
      <c r="G68" s="30">
        <f>VLOOKUP(D68,Param!$C$2:$D$8,2,FALSE)</f>
        <v>1</v>
      </c>
    </row>
    <row r="69" ht="15.75" hidden="1" customHeight="1">
      <c r="A69" s="30" t="str">
        <f t="shared" si="5"/>
        <v>2-46130</v>
      </c>
      <c r="B69" s="31">
        <v>46130.0</v>
      </c>
      <c r="C69" s="29" t="s">
        <v>12</v>
      </c>
      <c r="D69" s="29" t="s">
        <v>8</v>
      </c>
      <c r="E69" s="29" t="s">
        <v>49</v>
      </c>
      <c r="F69" s="30">
        <f t="shared" si="6"/>
        <v>2</v>
      </c>
      <c r="G69" s="30">
        <f>VLOOKUP(D69,Param!$C$2:$D$8,2,FALSE)</f>
        <v>2</v>
      </c>
    </row>
    <row r="70" ht="15.75" hidden="1" customHeight="1">
      <c r="A70" s="30" t="str">
        <f t="shared" si="5"/>
        <v>0-46131</v>
      </c>
      <c r="B70" s="31">
        <v>46131.0</v>
      </c>
      <c r="C70" s="29" t="s">
        <v>76</v>
      </c>
      <c r="D70" s="29" t="s">
        <v>6</v>
      </c>
      <c r="E70" s="29" t="s">
        <v>2</v>
      </c>
      <c r="F70" s="30">
        <f t="shared" si="6"/>
        <v>0</v>
      </c>
      <c r="G70" s="30">
        <f>VLOOKUP(D70,Param!$C$2:$D$8,2,FALSE)</f>
        <v>1</v>
      </c>
    </row>
    <row r="71" ht="15.75" hidden="1" customHeight="1">
      <c r="A71" s="30" t="str">
        <f t="shared" si="5"/>
        <v>2-46131</v>
      </c>
      <c r="B71" s="31">
        <v>46131.0</v>
      </c>
      <c r="C71" s="29" t="s">
        <v>12</v>
      </c>
      <c r="D71" s="29" t="s">
        <v>8</v>
      </c>
      <c r="E71" s="29" t="s">
        <v>49</v>
      </c>
      <c r="F71" s="30">
        <f t="shared" si="6"/>
        <v>2</v>
      </c>
      <c r="G71" s="30">
        <f>VLOOKUP(D71,Param!$C$2:$D$8,2,FALSE)</f>
        <v>2</v>
      </c>
    </row>
    <row r="72" ht="15.75" customHeight="1">
      <c r="A72" s="30" t="str">
        <f t="shared" si="5"/>
        <v>1-46136</v>
      </c>
      <c r="B72" s="31">
        <v>46136.0</v>
      </c>
      <c r="C72" s="29" t="s">
        <v>77</v>
      </c>
      <c r="D72" s="29" t="s">
        <v>6</v>
      </c>
      <c r="E72" s="29" t="s">
        <v>3</v>
      </c>
      <c r="F72" s="30">
        <f t="shared" si="6"/>
        <v>1</v>
      </c>
      <c r="G72" s="30">
        <f>VLOOKUP(D72,Param!$C$2:$D$8,2,FALSE)</f>
        <v>1</v>
      </c>
    </row>
    <row r="73" ht="15.75" customHeight="1">
      <c r="A73" s="30" t="str">
        <f t="shared" si="5"/>
        <v>1-46137</v>
      </c>
      <c r="B73" s="31">
        <v>46137.0</v>
      </c>
      <c r="C73" s="29" t="s">
        <v>77</v>
      </c>
      <c r="D73" s="29" t="s">
        <v>6</v>
      </c>
      <c r="E73" s="29" t="s">
        <v>3</v>
      </c>
      <c r="F73" s="30">
        <f t="shared" si="6"/>
        <v>1</v>
      </c>
      <c r="G73" s="30">
        <f>VLOOKUP(D73,Param!$C$2:$D$8,2,FALSE)</f>
        <v>1</v>
      </c>
    </row>
    <row r="74" ht="15.75" customHeight="1">
      <c r="A74" s="30" t="str">
        <f t="shared" si="5"/>
        <v>1-46138</v>
      </c>
      <c r="B74" s="31">
        <v>46138.0</v>
      </c>
      <c r="C74" s="29" t="s">
        <v>77</v>
      </c>
      <c r="D74" s="29" t="s">
        <v>6</v>
      </c>
      <c r="E74" s="29" t="s">
        <v>3</v>
      </c>
      <c r="F74" s="30">
        <f t="shared" si="6"/>
        <v>1</v>
      </c>
      <c r="G74" s="30">
        <f>VLOOKUP(D74,Param!$C$2:$D$8,2,FALSE)</f>
        <v>1</v>
      </c>
    </row>
    <row r="75" ht="15.75" hidden="1" customHeight="1">
      <c r="A75" s="30" t="str">
        <f t="shared" si="5"/>
        <v>0-46142</v>
      </c>
      <c r="B75" s="31">
        <v>46142.0</v>
      </c>
      <c r="C75" s="29" t="s">
        <v>78</v>
      </c>
      <c r="D75" s="29" t="s">
        <v>6</v>
      </c>
      <c r="E75" s="29" t="s">
        <v>2</v>
      </c>
      <c r="F75" s="30">
        <f t="shared" si="6"/>
        <v>0</v>
      </c>
      <c r="G75" s="30">
        <f>VLOOKUP(D75,Param!$C$2:$D$8,2,FALSE)</f>
        <v>1</v>
      </c>
    </row>
    <row r="76" ht="15.75" hidden="1" customHeight="1">
      <c r="A76" s="30" t="str">
        <f t="shared" si="5"/>
        <v>2-46143</v>
      </c>
      <c r="B76" s="31">
        <v>46143.0</v>
      </c>
      <c r="C76" s="29" t="s">
        <v>79</v>
      </c>
      <c r="D76" s="29" t="s">
        <v>6</v>
      </c>
      <c r="E76" s="29" t="s">
        <v>49</v>
      </c>
      <c r="F76" s="30">
        <f t="shared" si="6"/>
        <v>2</v>
      </c>
      <c r="G76" s="30">
        <f>VLOOKUP(D76,Param!$C$2:$D$8,2,FALSE)</f>
        <v>1</v>
      </c>
    </row>
    <row r="77" ht="15.75" hidden="1" customHeight="1">
      <c r="A77" s="30" t="str">
        <f t="shared" si="5"/>
        <v>0-46143</v>
      </c>
      <c r="B77" s="31">
        <v>46143.0</v>
      </c>
      <c r="C77" s="29" t="s">
        <v>78</v>
      </c>
      <c r="D77" s="29" t="s">
        <v>6</v>
      </c>
      <c r="E77" s="29" t="s">
        <v>2</v>
      </c>
      <c r="F77" s="30">
        <f t="shared" si="6"/>
        <v>0</v>
      </c>
      <c r="G77" s="30">
        <f>VLOOKUP(D77,Param!$C$2:$D$8,2,FALSE)</f>
        <v>1</v>
      </c>
    </row>
    <row r="78" ht="15.75" hidden="1" customHeight="1">
      <c r="A78" s="30" t="str">
        <f t="shared" si="5"/>
        <v>2-46144</v>
      </c>
      <c r="B78" s="31">
        <v>46144.0</v>
      </c>
      <c r="C78" s="29" t="s">
        <v>79</v>
      </c>
      <c r="D78" s="29" t="s">
        <v>6</v>
      </c>
      <c r="E78" s="29" t="s">
        <v>49</v>
      </c>
      <c r="F78" s="30">
        <f t="shared" si="6"/>
        <v>2</v>
      </c>
      <c r="G78" s="30">
        <f>VLOOKUP(D78,Param!$C$2:$D$8,2,FALSE)</f>
        <v>1</v>
      </c>
    </row>
    <row r="79" ht="15.75" hidden="1" customHeight="1">
      <c r="A79" s="30" t="str">
        <f t="shared" si="5"/>
        <v>0-46144</v>
      </c>
      <c r="B79" s="31">
        <v>46144.0</v>
      </c>
      <c r="C79" s="29" t="s">
        <v>78</v>
      </c>
      <c r="D79" s="29" t="s">
        <v>6</v>
      </c>
      <c r="E79" s="29" t="s">
        <v>2</v>
      </c>
      <c r="F79" s="30">
        <f t="shared" si="6"/>
        <v>0</v>
      </c>
      <c r="G79" s="30">
        <f>VLOOKUP(D79,Param!$C$2:$D$8,2,FALSE)</f>
        <v>1</v>
      </c>
    </row>
    <row r="80" ht="15.75" hidden="1" customHeight="1">
      <c r="A80" s="30" t="str">
        <f t="shared" si="5"/>
        <v>2-46145</v>
      </c>
      <c r="B80" s="31">
        <v>46145.0</v>
      </c>
      <c r="C80" s="29" t="s">
        <v>79</v>
      </c>
      <c r="D80" s="29" t="s">
        <v>6</v>
      </c>
      <c r="E80" s="29" t="s">
        <v>49</v>
      </c>
      <c r="F80" s="30">
        <f t="shared" si="6"/>
        <v>2</v>
      </c>
      <c r="G80" s="30">
        <f>VLOOKUP(D80,Param!$C$2:$D$8,2,FALSE)</f>
        <v>1</v>
      </c>
    </row>
    <row r="81" ht="15.75" hidden="1" customHeight="1">
      <c r="A81" s="30" t="str">
        <f t="shared" si="5"/>
        <v>0-46145</v>
      </c>
      <c r="B81" s="31">
        <v>46145.0</v>
      </c>
      <c r="C81" s="29" t="s">
        <v>78</v>
      </c>
      <c r="D81" s="29" t="s">
        <v>6</v>
      </c>
      <c r="E81" s="29" t="s">
        <v>2</v>
      </c>
      <c r="F81" s="30">
        <f t="shared" si="6"/>
        <v>0</v>
      </c>
      <c r="G81" s="30">
        <f>VLOOKUP(D81,Param!$C$2:$D$8,2,FALSE)</f>
        <v>1</v>
      </c>
    </row>
    <row r="82" ht="15.75" hidden="1" customHeight="1">
      <c r="A82" s="30" t="str">
        <f t="shared" si="5"/>
        <v>2-46150</v>
      </c>
      <c r="B82" s="31">
        <v>46150.0</v>
      </c>
      <c r="C82" s="29" t="s">
        <v>80</v>
      </c>
      <c r="D82" s="29" t="s">
        <v>6</v>
      </c>
      <c r="E82" s="29" t="s">
        <v>49</v>
      </c>
      <c r="F82" s="30">
        <f t="shared" si="6"/>
        <v>2</v>
      </c>
      <c r="G82" s="30">
        <f>VLOOKUP(D82,Param!$C$2:$D$8,2,FALSE)</f>
        <v>1</v>
      </c>
    </row>
    <row r="83" ht="15.75" hidden="1" customHeight="1">
      <c r="A83" s="30" t="str">
        <f t="shared" si="5"/>
        <v>2-46151</v>
      </c>
      <c r="B83" s="31">
        <v>46151.0</v>
      </c>
      <c r="C83" s="29" t="s">
        <v>80</v>
      </c>
      <c r="D83" s="29" t="s">
        <v>6</v>
      </c>
      <c r="E83" s="29" t="s">
        <v>49</v>
      </c>
      <c r="F83" s="30">
        <f t="shared" si="6"/>
        <v>2</v>
      </c>
      <c r="G83" s="30">
        <f>VLOOKUP(D83,Param!$C$2:$D$8,2,FALSE)</f>
        <v>1</v>
      </c>
    </row>
    <row r="84" ht="15.75" customHeight="1">
      <c r="A84" s="30" t="str">
        <f t="shared" si="5"/>
        <v>1-46151</v>
      </c>
      <c r="B84" s="31">
        <v>46151.0</v>
      </c>
      <c r="C84" s="29" t="s">
        <v>81</v>
      </c>
      <c r="D84" s="29" t="s">
        <v>8</v>
      </c>
      <c r="E84" s="29" t="s">
        <v>3</v>
      </c>
      <c r="F84" s="30">
        <f t="shared" si="6"/>
        <v>1</v>
      </c>
      <c r="G84" s="30">
        <f>VLOOKUP(D84,Param!$C$2:$D$8,2,FALSE)</f>
        <v>2</v>
      </c>
    </row>
    <row r="85" ht="15.75" hidden="1" customHeight="1">
      <c r="A85" s="30" t="str">
        <f t="shared" si="5"/>
        <v>2-46152</v>
      </c>
      <c r="B85" s="31">
        <v>46152.0</v>
      </c>
      <c r="C85" s="29" t="s">
        <v>80</v>
      </c>
      <c r="D85" s="29" t="s">
        <v>6</v>
      </c>
      <c r="E85" s="29" t="s">
        <v>49</v>
      </c>
      <c r="F85" s="30">
        <f t="shared" si="6"/>
        <v>2</v>
      </c>
      <c r="G85" s="30">
        <f>VLOOKUP(D85,Param!$C$2:$D$8,2,FALSE)</f>
        <v>1</v>
      </c>
    </row>
    <row r="86" ht="15.75" customHeight="1">
      <c r="A86" s="30" t="str">
        <f t="shared" si="5"/>
        <v>1-46152</v>
      </c>
      <c r="B86" s="31">
        <v>46152.0</v>
      </c>
      <c r="C86" s="29" t="s">
        <v>81</v>
      </c>
      <c r="D86" s="29" t="s">
        <v>8</v>
      </c>
      <c r="E86" s="29" t="s">
        <v>3</v>
      </c>
      <c r="F86" s="30">
        <f t="shared" si="6"/>
        <v>1</v>
      </c>
      <c r="G86" s="30">
        <f>VLOOKUP(D86,Param!$C$2:$D$8,2,FALSE)</f>
        <v>2</v>
      </c>
    </row>
    <row r="87" ht="15.75" hidden="1" customHeight="1">
      <c r="A87" s="30" t="str">
        <f t="shared" si="5"/>
        <v>0-46156</v>
      </c>
      <c r="B87" s="31">
        <v>46156.0</v>
      </c>
      <c r="C87" s="29" t="s">
        <v>82</v>
      </c>
      <c r="D87" s="29" t="s">
        <v>6</v>
      </c>
      <c r="E87" s="29" t="s">
        <v>2</v>
      </c>
      <c r="F87" s="30">
        <f t="shared" si="6"/>
        <v>0</v>
      </c>
      <c r="G87" s="30">
        <f>VLOOKUP(D87,Param!$C$2:$D$8,2,FALSE)</f>
        <v>1</v>
      </c>
    </row>
    <row r="88" ht="15.75" customHeight="1">
      <c r="A88" s="30" t="str">
        <f t="shared" si="5"/>
        <v>1-46156</v>
      </c>
      <c r="B88" s="31">
        <v>46156.0</v>
      </c>
      <c r="C88" s="29" t="s">
        <v>83</v>
      </c>
      <c r="D88" s="29" t="s">
        <v>6</v>
      </c>
      <c r="E88" s="29" t="s">
        <v>3</v>
      </c>
      <c r="F88" s="30">
        <f t="shared" si="6"/>
        <v>1</v>
      </c>
      <c r="G88" s="30">
        <f>VLOOKUP(D88,Param!$C$2:$D$8,2,FALSE)</f>
        <v>1</v>
      </c>
    </row>
    <row r="89" ht="15.75" hidden="1" customHeight="1">
      <c r="A89" s="30" t="str">
        <f t="shared" si="5"/>
        <v>0-46157</v>
      </c>
      <c r="B89" s="31">
        <v>46157.0</v>
      </c>
      <c r="C89" s="29" t="s">
        <v>82</v>
      </c>
      <c r="D89" s="29" t="s">
        <v>6</v>
      </c>
      <c r="E89" s="29" t="s">
        <v>2</v>
      </c>
      <c r="F89" s="30">
        <f t="shared" si="6"/>
        <v>0</v>
      </c>
      <c r="G89" s="30">
        <f>VLOOKUP(D89,Param!$C$2:$D$8,2,FALSE)</f>
        <v>1</v>
      </c>
    </row>
    <row r="90" ht="15.75" customHeight="1">
      <c r="A90" s="30" t="str">
        <f t="shared" si="5"/>
        <v>1-46157</v>
      </c>
      <c r="B90" s="31">
        <v>46157.0</v>
      </c>
      <c r="C90" s="29" t="s">
        <v>83</v>
      </c>
      <c r="D90" s="29" t="s">
        <v>6</v>
      </c>
      <c r="E90" s="29" t="s">
        <v>3</v>
      </c>
      <c r="F90" s="30">
        <f t="shared" si="6"/>
        <v>1</v>
      </c>
      <c r="G90" s="30">
        <f>VLOOKUP(D90,Param!$C$2:$D$8,2,FALSE)</f>
        <v>1</v>
      </c>
    </row>
    <row r="91" ht="15.75" hidden="1" customHeight="1">
      <c r="A91" s="30" t="str">
        <f t="shared" si="5"/>
        <v>0-46158</v>
      </c>
      <c r="B91" s="31">
        <v>46158.0</v>
      </c>
      <c r="C91" s="29" t="s">
        <v>82</v>
      </c>
      <c r="D91" s="29" t="s">
        <v>6</v>
      </c>
      <c r="E91" s="29" t="s">
        <v>2</v>
      </c>
      <c r="F91" s="30">
        <f t="shared" si="6"/>
        <v>0</v>
      </c>
      <c r="G91" s="30">
        <f>VLOOKUP(D91,Param!$C$2:$D$8,2,FALSE)</f>
        <v>1</v>
      </c>
    </row>
    <row r="92" ht="15.75" customHeight="1">
      <c r="A92" s="30" t="str">
        <f t="shared" si="5"/>
        <v>1-46158</v>
      </c>
      <c r="B92" s="31">
        <v>46158.0</v>
      </c>
      <c r="C92" s="29" t="s">
        <v>83</v>
      </c>
      <c r="D92" s="29" t="s">
        <v>6</v>
      </c>
      <c r="E92" s="29" t="s">
        <v>3</v>
      </c>
      <c r="F92" s="30">
        <f t="shared" si="6"/>
        <v>1</v>
      </c>
      <c r="G92" s="30">
        <f>VLOOKUP(D92,Param!$C$2:$D$8,2,FALSE)</f>
        <v>1</v>
      </c>
    </row>
    <row r="93" ht="15.75" hidden="1" customHeight="1">
      <c r="A93" s="30" t="str">
        <f t="shared" si="5"/>
        <v>0-46159</v>
      </c>
      <c r="B93" s="31">
        <v>46159.0</v>
      </c>
      <c r="C93" s="29" t="s">
        <v>82</v>
      </c>
      <c r="D93" s="29" t="s">
        <v>6</v>
      </c>
      <c r="E93" s="29" t="s">
        <v>2</v>
      </c>
      <c r="F93" s="30">
        <f t="shared" si="6"/>
        <v>0</v>
      </c>
      <c r="G93" s="30">
        <f>VLOOKUP(D93,Param!$C$2:$D$8,2,FALSE)</f>
        <v>1</v>
      </c>
    </row>
    <row r="94" ht="15.75" customHeight="1">
      <c r="A94" s="30" t="str">
        <f t="shared" si="5"/>
        <v>1-46159</v>
      </c>
      <c r="B94" s="31">
        <v>46159.0</v>
      </c>
      <c r="C94" s="29" t="s">
        <v>83</v>
      </c>
      <c r="D94" s="29" t="s">
        <v>6</v>
      </c>
      <c r="E94" s="29" t="s">
        <v>3</v>
      </c>
      <c r="F94" s="30">
        <f t="shared" si="6"/>
        <v>1</v>
      </c>
      <c r="G94" s="30">
        <f>VLOOKUP(D94,Param!$C$2:$D$8,2,FALSE)</f>
        <v>1</v>
      </c>
    </row>
    <row r="95" ht="15.75" hidden="1" customHeight="1">
      <c r="A95" s="30" t="str">
        <f t="shared" si="5"/>
        <v>2-46165</v>
      </c>
      <c r="B95" s="31">
        <v>46165.0</v>
      </c>
      <c r="C95" s="29" t="s">
        <v>84</v>
      </c>
      <c r="D95" s="29" t="s">
        <v>6</v>
      </c>
      <c r="E95" s="29" t="s">
        <v>49</v>
      </c>
      <c r="F95" s="30">
        <f t="shared" si="6"/>
        <v>2</v>
      </c>
      <c r="G95" s="30">
        <f>VLOOKUP(D95,Param!$C$2:$D$8,2,FALSE)</f>
        <v>1</v>
      </c>
    </row>
    <row r="96" ht="15.75" hidden="1" customHeight="1">
      <c r="A96" s="30" t="str">
        <f t="shared" si="5"/>
        <v>2-46166</v>
      </c>
      <c r="B96" s="31">
        <v>46166.0</v>
      </c>
      <c r="C96" s="29" t="s">
        <v>84</v>
      </c>
      <c r="D96" s="29" t="s">
        <v>6</v>
      </c>
      <c r="E96" s="29" t="s">
        <v>49</v>
      </c>
      <c r="F96" s="30">
        <f t="shared" si="6"/>
        <v>2</v>
      </c>
      <c r="G96" s="30">
        <f>VLOOKUP(D96,Param!$C$2:$D$8,2,FALSE)</f>
        <v>1</v>
      </c>
    </row>
    <row r="97" ht="15.75" hidden="1" customHeight="1">
      <c r="A97" s="30" t="str">
        <f t="shared" si="5"/>
        <v>2-46179</v>
      </c>
      <c r="B97" s="31">
        <v>46179.0</v>
      </c>
      <c r="C97" s="29" t="s">
        <v>85</v>
      </c>
      <c r="D97" s="29" t="s">
        <v>6</v>
      </c>
      <c r="E97" s="29" t="s">
        <v>49</v>
      </c>
      <c r="F97" s="30">
        <f t="shared" si="6"/>
        <v>2</v>
      </c>
      <c r="G97" s="30">
        <f>VLOOKUP(D97,Param!$C$2:$D$8,2,FALSE)</f>
        <v>1</v>
      </c>
    </row>
    <row r="98" ht="15.75" hidden="1" customHeight="1">
      <c r="A98" s="30" t="str">
        <f t="shared" si="5"/>
        <v>2-46180</v>
      </c>
      <c r="B98" s="31">
        <v>46180.0</v>
      </c>
      <c r="C98" s="29" t="s">
        <v>85</v>
      </c>
      <c r="D98" s="29" t="s">
        <v>6</v>
      </c>
      <c r="E98" s="29" t="s">
        <v>49</v>
      </c>
      <c r="F98" s="30">
        <f t="shared" si="6"/>
        <v>2</v>
      </c>
      <c r="G98" s="30">
        <f>VLOOKUP(D98,Param!$C$2:$D$8,2,FALSE)</f>
        <v>1</v>
      </c>
    </row>
    <row r="99" ht="15.75" hidden="1" customHeight="1">
      <c r="A99" s="30" t="str">
        <f t="shared" si="5"/>
        <v>0-46184</v>
      </c>
      <c r="B99" s="31">
        <v>46184.0</v>
      </c>
      <c r="C99" s="29" t="s">
        <v>86</v>
      </c>
      <c r="D99" s="29" t="s">
        <v>6</v>
      </c>
      <c r="E99" s="29" t="s">
        <v>2</v>
      </c>
      <c r="F99" s="30">
        <f t="shared" si="6"/>
        <v>0</v>
      </c>
      <c r="G99" s="30">
        <f>VLOOKUP(D99,Param!$C$2:$D$8,2,FALSE)</f>
        <v>1</v>
      </c>
    </row>
    <row r="100" ht="15.75" hidden="1" customHeight="1">
      <c r="A100" s="30" t="str">
        <f t="shared" si="5"/>
        <v>0-46185</v>
      </c>
      <c r="B100" s="31">
        <v>46185.0</v>
      </c>
      <c r="C100" s="29" t="s">
        <v>86</v>
      </c>
      <c r="D100" s="29" t="s">
        <v>6</v>
      </c>
      <c r="E100" s="29" t="s">
        <v>2</v>
      </c>
      <c r="F100" s="30">
        <f t="shared" si="6"/>
        <v>0</v>
      </c>
      <c r="G100" s="30">
        <f>VLOOKUP(D100,Param!$C$2:$D$8,2,FALSE)</f>
        <v>1</v>
      </c>
    </row>
    <row r="101" ht="15.75" hidden="1" customHeight="1">
      <c r="A101" s="30" t="str">
        <f t="shared" si="5"/>
        <v>0-46186</v>
      </c>
      <c r="B101" s="31">
        <v>46186.0</v>
      </c>
      <c r="C101" s="29" t="s">
        <v>86</v>
      </c>
      <c r="D101" s="29" t="s">
        <v>6</v>
      </c>
      <c r="E101" s="29" t="s">
        <v>2</v>
      </c>
      <c r="F101" s="30">
        <f t="shared" si="6"/>
        <v>0</v>
      </c>
      <c r="G101" s="30">
        <f>VLOOKUP(D101,Param!$C$2:$D$8,2,FALSE)</f>
        <v>1</v>
      </c>
    </row>
    <row r="102" ht="15.75" hidden="1" customHeight="1">
      <c r="A102" s="30" t="str">
        <f t="shared" si="5"/>
        <v>0-46187</v>
      </c>
      <c r="B102" s="31">
        <v>46187.0</v>
      </c>
      <c r="C102" s="29" t="s">
        <v>86</v>
      </c>
      <c r="D102" s="29" t="s">
        <v>6</v>
      </c>
      <c r="E102" s="29" t="s">
        <v>2</v>
      </c>
      <c r="F102" s="30">
        <f t="shared" si="6"/>
        <v>0</v>
      </c>
      <c r="G102" s="30">
        <f>VLOOKUP(D102,Param!$C$2:$D$8,2,FALSE)</f>
        <v>1</v>
      </c>
    </row>
    <row r="103" ht="15.75" hidden="1" customHeight="1">
      <c r="A103" s="30" t="str">
        <f t="shared" si="5"/>
        <v>2-46192</v>
      </c>
      <c r="B103" s="31">
        <v>46192.0</v>
      </c>
      <c r="C103" s="29" t="s">
        <v>87</v>
      </c>
      <c r="D103" s="29" t="s">
        <v>6</v>
      </c>
      <c r="E103" s="29" t="s">
        <v>49</v>
      </c>
      <c r="F103" s="30">
        <f t="shared" si="6"/>
        <v>2</v>
      </c>
      <c r="G103" s="30">
        <f>VLOOKUP(D103,Param!$C$2:$D$8,2,FALSE)</f>
        <v>1</v>
      </c>
    </row>
    <row r="104" ht="15.75" hidden="1" customHeight="1">
      <c r="A104" s="30" t="str">
        <f t="shared" si="5"/>
        <v>2-46193</v>
      </c>
      <c r="B104" s="31">
        <v>46193.0</v>
      </c>
      <c r="C104" s="29" t="s">
        <v>87</v>
      </c>
      <c r="D104" s="29" t="s">
        <v>6</v>
      </c>
      <c r="E104" s="29" t="s">
        <v>49</v>
      </c>
      <c r="F104" s="30">
        <f t="shared" si="6"/>
        <v>2</v>
      </c>
      <c r="G104" s="30">
        <f>VLOOKUP(D104,Param!$C$2:$D$8,2,FALSE)</f>
        <v>1</v>
      </c>
    </row>
    <row r="105" ht="15.75" hidden="1" customHeight="1">
      <c r="A105" s="30" t="str">
        <f t="shared" si="5"/>
        <v>2-46194</v>
      </c>
      <c r="B105" s="31">
        <v>46194.0</v>
      </c>
      <c r="C105" s="29" t="s">
        <v>87</v>
      </c>
      <c r="D105" s="29" t="s">
        <v>6</v>
      </c>
      <c r="E105" s="29" t="s">
        <v>49</v>
      </c>
      <c r="F105" s="30">
        <f t="shared" si="6"/>
        <v>2</v>
      </c>
      <c r="G105" s="30">
        <f>VLOOKUP(D105,Param!$C$2:$D$8,2,FALSE)</f>
        <v>1</v>
      </c>
    </row>
    <row r="106" ht="15.75" customHeight="1">
      <c r="A106" s="30" t="str">
        <f t="shared" si="5"/>
        <v>1-46197</v>
      </c>
      <c r="B106" s="31">
        <v>46197.0</v>
      </c>
      <c r="C106" s="29" t="s">
        <v>10</v>
      </c>
      <c r="D106" s="29" t="s">
        <v>6</v>
      </c>
      <c r="E106" s="29" t="s">
        <v>3</v>
      </c>
      <c r="F106" s="30">
        <f t="shared" si="6"/>
        <v>1</v>
      </c>
      <c r="G106" s="30">
        <f>VLOOKUP(D106,Param!$C$2:$D$8,2,FALSE)</f>
        <v>1</v>
      </c>
    </row>
    <row r="107" ht="15.75" hidden="1" customHeight="1">
      <c r="A107" s="30" t="str">
        <f t="shared" si="5"/>
        <v>0-46197</v>
      </c>
      <c r="B107" s="31">
        <v>46197.0</v>
      </c>
      <c r="C107" s="29" t="s">
        <v>87</v>
      </c>
      <c r="D107" s="29" t="s">
        <v>6</v>
      </c>
      <c r="E107" s="29" t="s">
        <v>2</v>
      </c>
      <c r="F107" s="30">
        <f t="shared" si="6"/>
        <v>0</v>
      </c>
      <c r="G107" s="30">
        <f>VLOOKUP(D107,Param!$C$2:$D$8,2,FALSE)</f>
        <v>1</v>
      </c>
    </row>
    <row r="108" ht="15.75" customHeight="1">
      <c r="A108" s="30" t="str">
        <f t="shared" si="5"/>
        <v>1-46198</v>
      </c>
      <c r="B108" s="31">
        <v>46198.0</v>
      </c>
      <c r="C108" s="29" t="s">
        <v>10</v>
      </c>
      <c r="D108" s="29" t="s">
        <v>6</v>
      </c>
      <c r="E108" s="29" t="s">
        <v>3</v>
      </c>
      <c r="F108" s="30">
        <f t="shared" si="6"/>
        <v>1</v>
      </c>
      <c r="G108" s="30">
        <f>VLOOKUP(D108,Param!$C$2:$D$8,2,FALSE)</f>
        <v>1</v>
      </c>
    </row>
    <row r="109" ht="15.75" hidden="1" customHeight="1">
      <c r="A109" s="30" t="str">
        <f t="shared" si="5"/>
        <v>0-46198</v>
      </c>
      <c r="B109" s="31">
        <v>46198.0</v>
      </c>
      <c r="C109" s="29" t="s">
        <v>87</v>
      </c>
      <c r="D109" s="29" t="s">
        <v>6</v>
      </c>
      <c r="E109" s="29" t="s">
        <v>2</v>
      </c>
      <c r="F109" s="30">
        <f t="shared" si="6"/>
        <v>0</v>
      </c>
      <c r="G109" s="30">
        <f>VLOOKUP(D109,Param!$C$2:$D$8,2,FALSE)</f>
        <v>1</v>
      </c>
    </row>
    <row r="110" ht="15.75" customHeight="1">
      <c r="A110" s="30" t="str">
        <f t="shared" si="5"/>
        <v>1-46199</v>
      </c>
      <c r="B110" s="31">
        <v>46199.0</v>
      </c>
      <c r="C110" s="29" t="s">
        <v>10</v>
      </c>
      <c r="D110" s="29" t="s">
        <v>6</v>
      </c>
      <c r="E110" s="29" t="s">
        <v>3</v>
      </c>
      <c r="F110" s="30">
        <f t="shared" si="6"/>
        <v>1</v>
      </c>
      <c r="G110" s="30">
        <f>VLOOKUP(D110,Param!$C$2:$D$8,2,FALSE)</f>
        <v>1</v>
      </c>
    </row>
    <row r="111" ht="15.75" hidden="1" customHeight="1">
      <c r="A111" s="30" t="str">
        <f t="shared" si="5"/>
        <v>0-46199</v>
      </c>
      <c r="B111" s="31">
        <v>46199.0</v>
      </c>
      <c r="C111" s="29" t="s">
        <v>87</v>
      </c>
      <c r="D111" s="29" t="s">
        <v>6</v>
      </c>
      <c r="E111" s="29" t="s">
        <v>2</v>
      </c>
      <c r="F111" s="30">
        <f t="shared" si="6"/>
        <v>0</v>
      </c>
      <c r="G111" s="30">
        <f>VLOOKUP(D111,Param!$C$2:$D$8,2,FALSE)</f>
        <v>1</v>
      </c>
    </row>
    <row r="112" ht="15.75" customHeight="1">
      <c r="A112" s="30" t="str">
        <f t="shared" si="5"/>
        <v>1-46200</v>
      </c>
      <c r="B112" s="31">
        <v>46200.0</v>
      </c>
      <c r="C112" s="29" t="s">
        <v>10</v>
      </c>
      <c r="D112" s="29" t="s">
        <v>6</v>
      </c>
      <c r="E112" s="29" t="s">
        <v>3</v>
      </c>
      <c r="F112" s="30">
        <f t="shared" si="6"/>
        <v>1</v>
      </c>
      <c r="G112" s="30">
        <f>VLOOKUP(D112,Param!$C$2:$D$8,2,FALSE)</f>
        <v>1</v>
      </c>
    </row>
    <row r="113" ht="15.75" hidden="1" customHeight="1">
      <c r="A113" s="30" t="str">
        <f t="shared" si="5"/>
        <v>0-46200</v>
      </c>
      <c r="B113" s="31">
        <v>46200.0</v>
      </c>
      <c r="C113" s="29" t="s">
        <v>87</v>
      </c>
      <c r="D113" s="29" t="s">
        <v>6</v>
      </c>
      <c r="E113" s="29" t="s">
        <v>2</v>
      </c>
      <c r="F113" s="30">
        <f t="shared" si="6"/>
        <v>0</v>
      </c>
      <c r="G113" s="30">
        <f>VLOOKUP(D113,Param!$C$2:$D$8,2,FALSE)</f>
        <v>1</v>
      </c>
    </row>
    <row r="114" ht="15.75" customHeight="1">
      <c r="A114" s="30" t="str">
        <f t="shared" si="5"/>
        <v>1-46201</v>
      </c>
      <c r="B114" s="31">
        <v>46201.0</v>
      </c>
      <c r="C114" s="29" t="s">
        <v>10</v>
      </c>
      <c r="D114" s="29" t="s">
        <v>6</v>
      </c>
      <c r="E114" s="29" t="s">
        <v>3</v>
      </c>
      <c r="F114" s="30">
        <f t="shared" si="6"/>
        <v>1</v>
      </c>
      <c r="G114" s="30">
        <f>VLOOKUP(D114,Param!$C$2:$D$8,2,FALSE)</f>
        <v>1</v>
      </c>
    </row>
    <row r="115" ht="15.75" hidden="1" customHeight="1">
      <c r="A115" s="30" t="str">
        <f t="shared" si="5"/>
        <v>0-46201</v>
      </c>
      <c r="B115" s="31">
        <v>46201.0</v>
      </c>
      <c r="C115" s="29" t="s">
        <v>87</v>
      </c>
      <c r="D115" s="29" t="s">
        <v>6</v>
      </c>
      <c r="E115" s="29" t="s">
        <v>2</v>
      </c>
      <c r="F115" s="30">
        <f t="shared" si="6"/>
        <v>0</v>
      </c>
      <c r="G115" s="30">
        <f>VLOOKUP(D115,Param!$C$2:$D$8,2,FALSE)</f>
        <v>1</v>
      </c>
    </row>
    <row r="116" ht="15.75" customHeight="1">
      <c r="A116" s="30" t="str">
        <f t="shared" si="5"/>
        <v>0-</v>
      </c>
      <c r="B116" s="31"/>
      <c r="C116" s="29"/>
      <c r="D116" s="29"/>
      <c r="E116" s="29"/>
      <c r="F116" s="30">
        <f t="shared" si="6"/>
        <v>0</v>
      </c>
      <c r="G116" s="30" t="str">
        <f>VLOOKUP(D116,Param!$C$2:$D$8,2,FALSE)</f>
        <v>#N/A</v>
      </c>
    </row>
    <row r="117" ht="15.75" customHeight="1">
      <c r="A117" s="30" t="str">
        <f t="shared" si="5"/>
        <v>0-</v>
      </c>
      <c r="B117" s="31"/>
      <c r="C117" s="29"/>
      <c r="D117" s="29"/>
      <c r="E117" s="29"/>
      <c r="F117" s="30">
        <f t="shared" si="6"/>
        <v>0</v>
      </c>
      <c r="G117" s="30" t="str">
        <f>VLOOKUP(D117,Param!$C$2:$D$8,2,FALSE)</f>
        <v>#N/A</v>
      </c>
    </row>
    <row r="118" ht="15.75" customHeight="1">
      <c r="A118" s="30" t="str">
        <f t="shared" si="5"/>
        <v>0-</v>
      </c>
      <c r="B118" s="31"/>
      <c r="C118" s="29"/>
      <c r="D118" s="29"/>
      <c r="E118" s="29"/>
      <c r="F118" s="30">
        <f t="shared" si="6"/>
        <v>0</v>
      </c>
      <c r="G118" s="30" t="str">
        <f>VLOOKUP(D118,Param!$C$2:$D$8,2,FALSE)</f>
        <v>#N/A</v>
      </c>
    </row>
    <row r="119" ht="15.75" customHeight="1">
      <c r="A119" s="30" t="str">
        <f t="shared" si="5"/>
        <v>0-</v>
      </c>
      <c r="B119" s="31"/>
      <c r="C119" s="29"/>
      <c r="D119" s="29"/>
      <c r="E119" s="29"/>
      <c r="F119" s="30">
        <f t="shared" si="6"/>
        <v>0</v>
      </c>
      <c r="G119" s="30" t="str">
        <f>VLOOKUP(D119,Param!$C$2:$D$8,2,FALSE)</f>
        <v>#N/A</v>
      </c>
    </row>
    <row r="120" ht="15.75" customHeight="1">
      <c r="A120" s="30" t="str">
        <f t="shared" si="5"/>
        <v>0-</v>
      </c>
      <c r="B120" s="31"/>
      <c r="C120" s="29"/>
      <c r="D120" s="29"/>
      <c r="E120" s="29"/>
      <c r="F120" s="30">
        <f t="shared" si="6"/>
        <v>0</v>
      </c>
      <c r="G120" s="30" t="str">
        <f>VLOOKUP(D120,Param!$C$2:$D$8,2,FALSE)</f>
        <v>#N/A</v>
      </c>
    </row>
    <row r="121" ht="15.75" customHeight="1">
      <c r="A121" s="30" t="str">
        <f t="shared" si="5"/>
        <v>0-</v>
      </c>
      <c r="B121" s="31"/>
      <c r="C121" s="29"/>
      <c r="D121" s="29"/>
      <c r="E121" s="29"/>
      <c r="F121" s="30">
        <f t="shared" si="6"/>
        <v>0</v>
      </c>
      <c r="G121" s="30" t="str">
        <f>VLOOKUP(D121,Param!$C$2:$D$8,2,FALSE)</f>
        <v>#N/A</v>
      </c>
    </row>
    <row r="122" ht="15.75" customHeight="1">
      <c r="A122" s="30" t="str">
        <f t="shared" si="5"/>
        <v>0-</v>
      </c>
      <c r="B122" s="31"/>
      <c r="C122" s="29"/>
      <c r="D122" s="29"/>
      <c r="E122" s="29"/>
      <c r="F122" s="30">
        <f t="shared" si="6"/>
        <v>0</v>
      </c>
      <c r="G122" s="30" t="str">
        <f>VLOOKUP(D122,Param!$C$2:$D$8,2,FALSE)</f>
        <v>#N/A</v>
      </c>
    </row>
    <row r="123" ht="15.75" customHeight="1">
      <c r="A123" s="30" t="str">
        <f t="shared" si="5"/>
        <v>0-</v>
      </c>
      <c r="B123" s="31"/>
      <c r="C123" s="29"/>
      <c r="D123" s="29"/>
      <c r="E123" s="29"/>
      <c r="F123" s="30">
        <f t="shared" si="6"/>
        <v>0</v>
      </c>
      <c r="G123" s="30" t="str">
        <f>VLOOKUP(D123,Param!$C$2:$D$8,2,FALSE)</f>
        <v>#N/A</v>
      </c>
    </row>
    <row r="124" ht="15.75" customHeight="1">
      <c r="A124" s="30" t="str">
        <f t="shared" si="5"/>
        <v>0-</v>
      </c>
      <c r="B124" s="31"/>
      <c r="C124" s="29"/>
      <c r="D124" s="29"/>
      <c r="E124" s="29"/>
      <c r="F124" s="30">
        <f t="shared" si="6"/>
        <v>0</v>
      </c>
      <c r="G124" s="30" t="str">
        <f>VLOOKUP(D124,Param!$C$2:$D$8,2,FALSE)</f>
        <v>#N/A</v>
      </c>
    </row>
    <row r="125" ht="15.75" customHeight="1">
      <c r="A125" s="30" t="str">
        <f t="shared" si="5"/>
        <v>0-</v>
      </c>
      <c r="B125" s="31"/>
      <c r="C125" s="29"/>
      <c r="D125" s="29"/>
      <c r="E125" s="29"/>
      <c r="F125" s="30">
        <f t="shared" si="6"/>
        <v>0</v>
      </c>
      <c r="G125" s="30" t="str">
        <f>VLOOKUP(D125,Param!$C$2:$D$8,2,FALSE)</f>
        <v>#N/A</v>
      </c>
    </row>
    <row r="126" ht="15.75" customHeight="1">
      <c r="A126" s="30" t="str">
        <f t="shared" si="5"/>
        <v>0-</v>
      </c>
      <c r="B126" s="31"/>
      <c r="C126" s="29"/>
      <c r="D126" s="29"/>
      <c r="E126" s="29"/>
      <c r="F126" s="30">
        <f t="shared" si="6"/>
        <v>0</v>
      </c>
      <c r="G126" s="30" t="str">
        <f>VLOOKUP(D126,Param!$C$2:$D$8,2,FALSE)</f>
        <v>#N/A</v>
      </c>
    </row>
    <row r="127" ht="15.75" customHeight="1">
      <c r="A127" s="30" t="str">
        <f t="shared" si="5"/>
        <v>0-</v>
      </c>
      <c r="B127" s="31"/>
      <c r="C127" s="29"/>
      <c r="D127" s="29"/>
      <c r="E127" s="29"/>
      <c r="F127" s="30">
        <f t="shared" si="6"/>
        <v>0</v>
      </c>
      <c r="G127" s="30" t="str">
        <f>VLOOKUP(D127,Param!$C$2:$D$8,2,FALSE)</f>
        <v>#N/A</v>
      </c>
    </row>
    <row r="128" ht="15.75" customHeight="1">
      <c r="A128" s="30" t="str">
        <f t="shared" si="5"/>
        <v>0-</v>
      </c>
      <c r="B128" s="31"/>
      <c r="C128" s="29"/>
      <c r="D128" s="29"/>
      <c r="E128" s="29"/>
      <c r="F128" s="30">
        <f t="shared" si="6"/>
        <v>0</v>
      </c>
      <c r="G128" s="30" t="str">
        <f>VLOOKUP(D128,Param!$C$2:$D$8,2,FALSE)</f>
        <v>#N/A</v>
      </c>
    </row>
    <row r="129" ht="15.75" customHeight="1">
      <c r="A129" s="30" t="str">
        <f t="shared" si="5"/>
        <v>0-</v>
      </c>
      <c r="B129" s="31"/>
      <c r="C129" s="29"/>
      <c r="D129" s="29"/>
      <c r="E129" s="29"/>
      <c r="F129" s="30">
        <f t="shared" si="6"/>
        <v>0</v>
      </c>
      <c r="G129" s="30" t="str">
        <f>VLOOKUP(D129,Param!$C$2:$D$8,2,FALSE)</f>
        <v>#N/A</v>
      </c>
    </row>
    <row r="130" ht="15.75" customHeight="1">
      <c r="A130" s="30" t="str">
        <f t="shared" si="5"/>
        <v>0-</v>
      </c>
      <c r="B130" s="31"/>
      <c r="C130" s="29"/>
      <c r="D130" s="29"/>
      <c r="E130" s="29"/>
      <c r="F130" s="30">
        <f t="shared" si="6"/>
        <v>0</v>
      </c>
      <c r="G130" s="30" t="str">
        <f>VLOOKUP(D130,Param!$C$2:$D$8,2,FALSE)</f>
        <v>#N/A</v>
      </c>
    </row>
    <row r="131" ht="15.75" customHeight="1">
      <c r="A131" s="30" t="str">
        <f t="shared" si="5"/>
        <v>0-</v>
      </c>
      <c r="B131" s="31"/>
      <c r="C131" s="29"/>
      <c r="D131" s="29"/>
      <c r="E131" s="29"/>
      <c r="F131" s="30">
        <f t="shared" si="6"/>
        <v>0</v>
      </c>
      <c r="G131" s="30" t="str">
        <f>VLOOKUP(D131,Param!$C$2:$D$8,2,FALSE)</f>
        <v>#N/A</v>
      </c>
    </row>
    <row r="132" ht="15.75" customHeight="1">
      <c r="A132" s="30" t="str">
        <f t="shared" si="5"/>
        <v>0-</v>
      </c>
      <c r="B132" s="31"/>
      <c r="C132" s="29"/>
      <c r="D132" s="29"/>
      <c r="E132" s="29"/>
      <c r="F132" s="30">
        <f t="shared" si="6"/>
        <v>0</v>
      </c>
      <c r="G132" s="30" t="str">
        <f>VLOOKUP(D132,Param!$C$2:$D$8,2,FALSE)</f>
        <v>#N/A</v>
      </c>
    </row>
    <row r="133" ht="15.75" customHeight="1">
      <c r="A133" s="30" t="str">
        <f t="shared" si="5"/>
        <v>0-</v>
      </c>
      <c r="B133" s="31"/>
      <c r="C133" s="29"/>
      <c r="D133" s="29"/>
      <c r="E133" s="29"/>
      <c r="F133" s="30">
        <f t="shared" si="6"/>
        <v>0</v>
      </c>
      <c r="G133" s="30" t="str">
        <f>VLOOKUP(D133,Param!$C$2:$D$8,2,FALSE)</f>
        <v>#N/A</v>
      </c>
    </row>
    <row r="134" ht="15.75" customHeight="1">
      <c r="A134" s="30" t="str">
        <f t="shared" si="5"/>
        <v>0-</v>
      </c>
      <c r="B134" s="31"/>
      <c r="C134" s="29"/>
      <c r="D134" s="29"/>
      <c r="E134" s="29"/>
      <c r="F134" s="30">
        <f t="shared" si="6"/>
        <v>0</v>
      </c>
      <c r="G134" s="30" t="str">
        <f>VLOOKUP(D134,Param!$C$2:$D$8,2,FALSE)</f>
        <v>#N/A</v>
      </c>
    </row>
    <row r="135" ht="15.75" customHeight="1">
      <c r="A135" s="30" t="str">
        <f t="shared" si="5"/>
        <v>0-</v>
      </c>
      <c r="B135" s="31"/>
      <c r="C135" s="29"/>
      <c r="D135" s="29"/>
      <c r="E135" s="29"/>
      <c r="F135" s="30">
        <f t="shared" si="6"/>
        <v>0</v>
      </c>
      <c r="G135" s="30" t="str">
        <f>VLOOKUP(D135,Param!$C$2:$D$8,2,FALSE)</f>
        <v>#N/A</v>
      </c>
    </row>
    <row r="136" ht="15.75" customHeight="1">
      <c r="A136" s="30" t="str">
        <f t="shared" si="5"/>
        <v>0-</v>
      </c>
      <c r="B136" s="31"/>
      <c r="C136" s="29"/>
      <c r="D136" s="29"/>
      <c r="E136" s="29"/>
      <c r="F136" s="30">
        <f t="shared" si="6"/>
        <v>0</v>
      </c>
      <c r="G136" s="30" t="str">
        <f>VLOOKUP(D136,Param!$C$2:$D$8,2,FALSE)</f>
        <v>#N/A</v>
      </c>
    </row>
    <row r="137" ht="15.75" customHeight="1">
      <c r="A137" s="30" t="str">
        <f t="shared" si="5"/>
        <v>0-</v>
      </c>
      <c r="B137" s="31"/>
      <c r="C137" s="29"/>
      <c r="D137" s="29"/>
      <c r="E137" s="29"/>
      <c r="F137" s="30">
        <f t="shared" si="6"/>
        <v>0</v>
      </c>
      <c r="G137" s="30" t="str">
        <f>VLOOKUP(D137,Param!$C$2:$D$8,2,FALSE)</f>
        <v>#N/A</v>
      </c>
    </row>
    <row r="138" ht="15.75" customHeight="1">
      <c r="A138" s="30" t="str">
        <f t="shared" si="5"/>
        <v>0-</v>
      </c>
      <c r="B138" s="31"/>
      <c r="C138" s="29"/>
      <c r="D138" s="29"/>
      <c r="E138" s="29"/>
      <c r="F138" s="30">
        <f t="shared" si="6"/>
        <v>0</v>
      </c>
      <c r="G138" s="30" t="str">
        <f>VLOOKUP(D138,Param!$C$2:$D$8,2,FALSE)</f>
        <v>#N/A</v>
      </c>
    </row>
    <row r="139" ht="15.75" customHeight="1">
      <c r="A139" s="30" t="str">
        <f t="shared" si="5"/>
        <v>0-</v>
      </c>
      <c r="B139" s="31"/>
      <c r="C139" s="29"/>
      <c r="D139" s="29"/>
      <c r="E139" s="29"/>
      <c r="F139" s="30">
        <f t="shared" si="6"/>
        <v>0</v>
      </c>
      <c r="G139" s="30" t="str">
        <f>VLOOKUP(D139,Param!$C$2:$D$8,2,FALSE)</f>
        <v>#N/A</v>
      </c>
    </row>
    <row r="140" ht="15.75" customHeight="1">
      <c r="A140" s="30" t="str">
        <f t="shared" si="5"/>
        <v>0-</v>
      </c>
      <c r="B140" s="31"/>
      <c r="C140" s="29"/>
      <c r="D140" s="29"/>
      <c r="E140" s="29"/>
      <c r="F140" s="30">
        <f t="shared" si="6"/>
        <v>0</v>
      </c>
      <c r="G140" s="30" t="str">
        <f>VLOOKUP(D140,Param!$C$2:$D$8,2,FALSE)</f>
        <v>#N/A</v>
      </c>
    </row>
    <row r="141" ht="15.75" customHeight="1">
      <c r="A141" s="30" t="str">
        <f t="shared" si="5"/>
        <v>0-</v>
      </c>
      <c r="B141" s="31"/>
      <c r="C141" s="29"/>
      <c r="D141" s="29"/>
      <c r="E141" s="29"/>
      <c r="F141" s="30">
        <f t="shared" si="6"/>
        <v>0</v>
      </c>
      <c r="G141" s="30" t="str">
        <f>VLOOKUP(D141,Param!$C$2:$D$8,2,FALSE)</f>
        <v>#N/A</v>
      </c>
    </row>
    <row r="142" ht="15.75" customHeight="1">
      <c r="A142" s="30" t="str">
        <f t="shared" si="5"/>
        <v>0-</v>
      </c>
      <c r="B142" s="31"/>
      <c r="C142" s="29"/>
      <c r="D142" s="29"/>
      <c r="E142" s="29"/>
      <c r="F142" s="30">
        <f t="shared" si="6"/>
        <v>0</v>
      </c>
      <c r="G142" s="30" t="str">
        <f>VLOOKUP(D142,Param!$C$2:$D$8,2,FALSE)</f>
        <v>#N/A</v>
      </c>
    </row>
    <row r="143" ht="15.75" customHeight="1">
      <c r="A143" s="30" t="str">
        <f t="shared" si="5"/>
        <v>0-</v>
      </c>
      <c r="B143" s="31"/>
      <c r="C143" s="29"/>
      <c r="D143" s="29"/>
      <c r="E143" s="29"/>
      <c r="F143" s="30">
        <f t="shared" si="6"/>
        <v>0</v>
      </c>
      <c r="G143" s="30" t="str">
        <f>VLOOKUP(D143,Param!$C$2:$D$8,2,FALSE)</f>
        <v>#N/A</v>
      </c>
    </row>
    <row r="144" ht="15.75" customHeight="1">
      <c r="A144" s="30" t="str">
        <f t="shared" si="5"/>
        <v>0-</v>
      </c>
      <c r="B144" s="31"/>
      <c r="C144" s="29"/>
      <c r="D144" s="29"/>
      <c r="E144" s="29"/>
      <c r="F144" s="30">
        <f t="shared" si="6"/>
        <v>0</v>
      </c>
      <c r="G144" s="30" t="str">
        <f>VLOOKUP(D144,Param!$C$2:$D$8,2,FALSE)</f>
        <v>#N/A</v>
      </c>
    </row>
    <row r="145" ht="15.75" customHeight="1">
      <c r="A145" s="30" t="str">
        <f t="shared" si="5"/>
        <v>0-</v>
      </c>
      <c r="B145" s="31"/>
      <c r="C145" s="29"/>
      <c r="D145" s="29"/>
      <c r="E145" s="29"/>
      <c r="F145" s="30">
        <f t="shared" si="6"/>
        <v>0</v>
      </c>
      <c r="G145" s="30" t="str">
        <f>VLOOKUP(D145,Param!$C$2:$D$8,2,FALSE)</f>
        <v>#N/A</v>
      </c>
    </row>
    <row r="146" ht="15.75" customHeight="1">
      <c r="A146" s="30" t="str">
        <f t="shared" si="5"/>
        <v>0-</v>
      </c>
      <c r="B146" s="31"/>
      <c r="C146" s="29"/>
      <c r="D146" s="29"/>
      <c r="E146" s="29"/>
      <c r="F146" s="30">
        <f t="shared" si="6"/>
        <v>0</v>
      </c>
      <c r="G146" s="30" t="str">
        <f>VLOOKUP(D146,Param!$C$2:$D$8,2,FALSE)</f>
        <v>#N/A</v>
      </c>
    </row>
    <row r="147" ht="15.75" customHeight="1">
      <c r="A147" s="30" t="str">
        <f t="shared" si="5"/>
        <v>0-</v>
      </c>
      <c r="B147" s="31"/>
      <c r="C147" s="29"/>
      <c r="D147" s="29"/>
      <c r="E147" s="29"/>
      <c r="F147" s="30">
        <f t="shared" si="6"/>
        <v>0</v>
      </c>
      <c r="G147" s="30" t="str">
        <f>VLOOKUP(D147,Param!$C$2:$D$8,2,FALSE)</f>
        <v>#N/A</v>
      </c>
    </row>
    <row r="148" ht="15.75" customHeight="1">
      <c r="A148" s="30" t="str">
        <f t="shared" si="5"/>
        <v>0-</v>
      </c>
      <c r="B148" s="31"/>
      <c r="C148" s="29"/>
      <c r="D148" s="29"/>
      <c r="E148" s="29"/>
      <c r="F148" s="30">
        <f t="shared" si="6"/>
        <v>0</v>
      </c>
      <c r="G148" s="30" t="str">
        <f>VLOOKUP(D148,Param!$C$2:$D$8,2,FALSE)</f>
        <v>#N/A</v>
      </c>
    </row>
    <row r="149" ht="15.75" customHeight="1">
      <c r="A149" s="30" t="str">
        <f t="shared" si="5"/>
        <v>0-</v>
      </c>
      <c r="B149" s="31"/>
      <c r="C149" s="29"/>
      <c r="D149" s="29"/>
      <c r="E149" s="29"/>
      <c r="F149" s="30">
        <f t="shared" si="6"/>
        <v>0</v>
      </c>
      <c r="G149" s="30" t="str">
        <f>VLOOKUP(D149,Param!$C$2:$D$8,2,FALSE)</f>
        <v>#N/A</v>
      </c>
    </row>
    <row r="150" ht="15.75" customHeight="1">
      <c r="A150" s="30" t="str">
        <f t="shared" si="5"/>
        <v>0-</v>
      </c>
      <c r="B150" s="31"/>
      <c r="C150" s="29"/>
      <c r="D150" s="29"/>
      <c r="E150" s="29"/>
      <c r="F150" s="30">
        <f t="shared" si="6"/>
        <v>0</v>
      </c>
      <c r="G150" s="30" t="str">
        <f>VLOOKUP(D150,Param!$C$2:$D$8,2,FALSE)</f>
        <v>#N/A</v>
      </c>
    </row>
    <row r="151" ht="15.75" customHeight="1">
      <c r="A151" s="30" t="str">
        <f t="shared" si="5"/>
        <v>0-</v>
      </c>
      <c r="B151" s="31"/>
      <c r="C151" s="29"/>
      <c r="D151" s="29"/>
      <c r="E151" s="29"/>
      <c r="F151" s="30">
        <f t="shared" si="6"/>
        <v>0</v>
      </c>
      <c r="G151" s="30" t="str">
        <f>VLOOKUP(D151,Param!$C$2:$D$8,2,FALSE)</f>
        <v>#N/A</v>
      </c>
    </row>
    <row r="152" ht="15.75" customHeight="1">
      <c r="A152" s="30" t="str">
        <f t="shared" si="5"/>
        <v>0-</v>
      </c>
      <c r="B152" s="31"/>
      <c r="C152" s="29"/>
      <c r="D152" s="29"/>
      <c r="E152" s="29"/>
      <c r="F152" s="30">
        <f t="shared" si="6"/>
        <v>0</v>
      </c>
      <c r="G152" s="30" t="str">
        <f>VLOOKUP(D152,Param!$C$2:$D$8,2,FALSE)</f>
        <v>#N/A</v>
      </c>
    </row>
    <row r="153" ht="15.75" customHeight="1">
      <c r="A153" s="30" t="str">
        <f t="shared" si="5"/>
        <v>0-</v>
      </c>
      <c r="B153" s="31"/>
      <c r="C153" s="29"/>
      <c r="D153" s="29"/>
      <c r="E153" s="29"/>
      <c r="F153" s="30">
        <f t="shared" si="6"/>
        <v>0</v>
      </c>
      <c r="G153" s="30" t="str">
        <f>VLOOKUP(D153,Param!$C$2:$D$8,2,FALSE)</f>
        <v>#N/A</v>
      </c>
    </row>
    <row r="154" ht="15.75" customHeight="1">
      <c r="A154" s="30" t="str">
        <f t="shared" si="5"/>
        <v>0-</v>
      </c>
      <c r="B154" s="31"/>
      <c r="C154" s="29"/>
      <c r="D154" s="29"/>
      <c r="E154" s="29"/>
      <c r="F154" s="30">
        <f t="shared" si="6"/>
        <v>0</v>
      </c>
      <c r="G154" s="30" t="str">
        <f>VLOOKUP(D154,Param!$C$2:$D$8,2,FALSE)</f>
        <v>#N/A</v>
      </c>
    </row>
    <row r="155" ht="15.75" customHeight="1">
      <c r="A155" s="30" t="str">
        <f t="shared" si="5"/>
        <v>0-</v>
      </c>
      <c r="B155" s="31"/>
      <c r="C155" s="29"/>
      <c r="D155" s="29"/>
      <c r="E155" s="29"/>
      <c r="F155" s="30">
        <f t="shared" si="6"/>
        <v>0</v>
      </c>
      <c r="G155" s="30" t="str">
        <f>VLOOKUP(D155,Param!$C$2:$D$8,2,FALSE)</f>
        <v>#N/A</v>
      </c>
    </row>
    <row r="156" ht="15.75" customHeight="1">
      <c r="A156" s="30" t="str">
        <f t="shared" si="5"/>
        <v>0-</v>
      </c>
      <c r="B156" s="31"/>
      <c r="C156" s="29"/>
      <c r="D156" s="29"/>
      <c r="E156" s="29"/>
      <c r="F156" s="30">
        <f t="shared" si="6"/>
        <v>0</v>
      </c>
      <c r="G156" s="30" t="str">
        <f>VLOOKUP(D156,Param!$C$2:$D$8,2,FALSE)</f>
        <v>#N/A</v>
      </c>
    </row>
    <row r="157" ht="15.75" customHeight="1">
      <c r="A157" s="30" t="str">
        <f t="shared" si="5"/>
        <v>0-</v>
      </c>
      <c r="B157" s="31"/>
      <c r="C157" s="29"/>
      <c r="D157" s="29"/>
      <c r="E157" s="29"/>
      <c r="F157" s="30">
        <f t="shared" si="6"/>
        <v>0</v>
      </c>
      <c r="G157" s="30" t="str">
        <f>VLOOKUP(D157,Param!$C$2:$D$8,2,FALSE)</f>
        <v>#N/A</v>
      </c>
    </row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2:$G$157">
    <filterColumn colId="4">
      <filters blank="1">
        <filter val="BB"/>
      </filters>
    </filterColumn>
    <sortState ref="A2:G157">
      <sortCondition ref="D2:D157"/>
      <sortCondition ref="C2:C157"/>
      <sortCondition ref="G2:G157"/>
      <sortCondition ref="B2:B157"/>
    </sortState>
  </autoFilter>
  <conditionalFormatting sqref="B90 D90:E90">
    <cfRule type="expression" dxfId="11" priority="1">
      <formula>IF(OR($B89=$B90,$B90=$B91),TRUE(),FALSE())</formula>
    </cfRule>
  </conditionalFormatting>
  <conditionalFormatting sqref="B94:B95 D94:E95">
    <cfRule type="expression" dxfId="11" priority="2">
      <formula>IF(OR($B92=$B94,$B94=$B95),TRUE(),FALSE())</formula>
    </cfRule>
  </conditionalFormatting>
  <conditionalFormatting sqref="B3:E73 B77:E87 B96:E105 B109:E157">
    <cfRule type="expression" dxfId="11" priority="3">
      <formula>IF(OR($B2=$B3,$B3=$B4),TRUE(),FALSE())</formula>
    </cfRule>
  </conditionalFormatting>
  <conditionalFormatting sqref="B74:E74 B106:E106">
    <cfRule type="expression" dxfId="11" priority="4">
      <formula>IF(OR($B73=$B74,$B74=$B76),TRUE(),FALSE())</formula>
    </cfRule>
  </conditionalFormatting>
  <conditionalFormatting sqref="B75:E76">
    <cfRule type="expression" dxfId="11" priority="5">
      <formula>IF(OR($B73=$B75,$B75=$B76),TRUE(),FALSE())</formula>
    </cfRule>
  </conditionalFormatting>
  <conditionalFormatting sqref="B88:E88">
    <cfRule type="expression" dxfId="11" priority="6">
      <formula>IF(OR($B87=$B88,$B88=$B93),TRUE(),FALSE())</formula>
    </cfRule>
  </conditionalFormatting>
  <conditionalFormatting sqref="B89:E89">
    <cfRule type="expression" dxfId="11" priority="7">
      <formula>IF(OR($B84=$B89,$B89=$B90),TRUE(),FALSE())</formula>
    </cfRule>
  </conditionalFormatting>
  <conditionalFormatting sqref="B91:E91">
    <cfRule type="expression" dxfId="11" priority="8">
      <formula>IF(OR($B86=$B91,$B91=$B92),TRUE(),FALSE())</formula>
    </cfRule>
  </conditionalFormatting>
  <conditionalFormatting sqref="B92:E92">
    <cfRule type="expression" dxfId="11" priority="9">
      <formula>IF(OR($B91=$B92,$B92=$B93),TRUE(),FALSE())</formula>
    </cfRule>
  </conditionalFormatting>
  <conditionalFormatting sqref="B93:E93">
    <cfRule type="expression" dxfId="11" priority="10">
      <formula>IF(OR($B88=$B93,$B93=$B95),TRUE(),FALSE())</formula>
    </cfRule>
  </conditionalFormatting>
  <conditionalFormatting sqref="B107:E108">
    <cfRule type="expression" dxfId="11" priority="11">
      <formula>IF(OR($B105=$B107,$B107=$B108),TRUE(),FALSE())</formula>
    </cfRule>
  </conditionalFormatting>
  <conditionalFormatting sqref="C90">
    <cfRule type="expression" dxfId="11" priority="12">
      <formula>IF(OR($B85=$B90,$B90=$B91),TRUE(),FALSE())</formula>
    </cfRule>
  </conditionalFormatting>
  <conditionalFormatting sqref="C94:C95">
    <cfRule type="expression" dxfId="11" priority="13">
      <formula>IF(OR($B88=$B94,$B94=$B95),TRUE(),FALSE())</formula>
    </cfRule>
  </conditionalFormatting>
  <conditionalFormatting sqref="C48:E48">
    <cfRule type="expression" dxfId="11" priority="14">
      <formula>IF(OR($B47=$B48,$B48=$B49),TRUE(),FALSE())</formula>
    </cfRule>
  </conditionalFormatting>
  <conditionalFormatting sqref="C51:E53">
    <cfRule type="expression" dxfId="11" priority="15">
      <formula>IF(OR($B50=$B51,$B51=$B52),TRUE(),FALSE())</formula>
    </cfRule>
  </conditionalFormatting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8" width="9.14"/>
    <col customWidth="1" min="9" max="9" width="17.57"/>
    <col customWidth="1" min="10" max="12" width="23.43"/>
    <col customWidth="1" min="13" max="26" width="9.14"/>
  </cols>
  <sheetData>
    <row r="2">
      <c r="C2" s="28" t="s">
        <v>88</v>
      </c>
      <c r="D2" s="28" t="s">
        <v>89</v>
      </c>
      <c r="F2" s="28" t="s">
        <v>90</v>
      </c>
      <c r="G2" s="28" t="s">
        <v>0</v>
      </c>
      <c r="I2" s="28" t="s">
        <v>91</v>
      </c>
      <c r="J2" s="28" t="s">
        <v>92</v>
      </c>
      <c r="K2" s="28" t="s">
        <v>93</v>
      </c>
      <c r="M2" s="28" t="s">
        <v>94</v>
      </c>
      <c r="N2" s="28" t="s">
        <v>95</v>
      </c>
    </row>
    <row r="3">
      <c r="C3" s="28" t="s">
        <v>6</v>
      </c>
      <c r="D3" s="28">
        <v>1.0</v>
      </c>
      <c r="F3" s="28">
        <v>1.0</v>
      </c>
      <c r="G3" s="28" t="s">
        <v>96</v>
      </c>
      <c r="I3" s="32">
        <v>45658.0</v>
      </c>
      <c r="J3" s="28" t="s">
        <v>23</v>
      </c>
      <c r="M3" s="28">
        <v>1.0</v>
      </c>
      <c r="N3" s="28" t="s">
        <v>97</v>
      </c>
    </row>
    <row r="4">
      <c r="C4" s="28" t="s">
        <v>8</v>
      </c>
      <c r="D4" s="28">
        <v>2.0</v>
      </c>
      <c r="F4" s="28">
        <v>2.0</v>
      </c>
      <c r="G4" s="28" t="s">
        <v>98</v>
      </c>
      <c r="I4" s="32">
        <v>45753.0</v>
      </c>
      <c r="J4" s="28" t="s">
        <v>23</v>
      </c>
      <c r="M4" s="28">
        <v>2.0</v>
      </c>
      <c r="N4" s="28" t="s">
        <v>99</v>
      </c>
    </row>
    <row r="5">
      <c r="C5" s="28" t="s">
        <v>75</v>
      </c>
      <c r="D5" s="28">
        <v>3.0</v>
      </c>
      <c r="F5" s="28">
        <v>3.0</v>
      </c>
      <c r="G5" s="28" t="s">
        <v>100</v>
      </c>
      <c r="I5" s="32">
        <v>45768.0</v>
      </c>
      <c r="J5" s="28" t="s">
        <v>23</v>
      </c>
      <c r="M5" s="28">
        <v>3.0</v>
      </c>
      <c r="N5" s="28" t="s">
        <v>101</v>
      </c>
    </row>
    <row r="6">
      <c r="D6" s="28">
        <v>4.0</v>
      </c>
      <c r="F6" s="28">
        <v>4.0</v>
      </c>
      <c r="G6" s="28" t="s">
        <v>102</v>
      </c>
      <c r="I6" s="32">
        <v>45778.0</v>
      </c>
      <c r="J6" s="28" t="s">
        <v>23</v>
      </c>
      <c r="M6" s="28">
        <v>4.0</v>
      </c>
      <c r="N6" s="28" t="s">
        <v>103</v>
      </c>
    </row>
    <row r="7">
      <c r="D7" s="28">
        <v>5.0</v>
      </c>
      <c r="F7" s="28">
        <v>5.0</v>
      </c>
      <c r="G7" s="28" t="s">
        <v>104</v>
      </c>
      <c r="I7" s="32">
        <v>45778.0</v>
      </c>
      <c r="J7" s="28" t="s">
        <v>23</v>
      </c>
      <c r="M7" s="28">
        <v>5.0</v>
      </c>
      <c r="N7" s="28" t="s">
        <v>105</v>
      </c>
    </row>
    <row r="8">
      <c r="D8" s="28">
        <v>6.0</v>
      </c>
      <c r="F8" s="28">
        <v>6.0</v>
      </c>
      <c r="G8" s="28" t="s">
        <v>106</v>
      </c>
      <c r="I8" s="32">
        <v>45785.0</v>
      </c>
      <c r="J8" s="28" t="s">
        <v>23</v>
      </c>
      <c r="M8" s="28">
        <v>6.0</v>
      </c>
      <c r="N8" s="28" t="s">
        <v>107</v>
      </c>
    </row>
    <row r="9">
      <c r="D9" s="28">
        <v>7.0</v>
      </c>
      <c r="F9" s="28">
        <v>7.0</v>
      </c>
      <c r="G9" s="28" t="s">
        <v>108</v>
      </c>
      <c r="I9" s="32">
        <v>45785.0</v>
      </c>
      <c r="J9" s="28" t="s">
        <v>23</v>
      </c>
      <c r="M9" s="28">
        <v>7.0</v>
      </c>
      <c r="N9" s="28" t="s">
        <v>109</v>
      </c>
    </row>
    <row r="10">
      <c r="I10" s="32">
        <v>45791.0</v>
      </c>
      <c r="J10" s="28" t="s">
        <v>23</v>
      </c>
      <c r="M10" s="28">
        <v>8.0</v>
      </c>
      <c r="N10" s="28" t="s">
        <v>110</v>
      </c>
    </row>
    <row r="11">
      <c r="I11" s="32">
        <v>45802.0</v>
      </c>
      <c r="J11" s="28" t="s">
        <v>23</v>
      </c>
      <c r="M11" s="28">
        <v>9.0</v>
      </c>
      <c r="N11" s="28" t="s">
        <v>111</v>
      </c>
    </row>
    <row r="12">
      <c r="I12" s="32">
        <v>45806.0</v>
      </c>
      <c r="J12" s="28" t="s">
        <v>23</v>
      </c>
      <c r="M12" s="28">
        <v>10.0</v>
      </c>
      <c r="N12" s="28" t="s">
        <v>112</v>
      </c>
    </row>
    <row r="13">
      <c r="I13" s="32">
        <v>45817.0</v>
      </c>
      <c r="J13" s="28" t="s">
        <v>23</v>
      </c>
      <c r="M13" s="28">
        <v>11.0</v>
      </c>
      <c r="N13" s="28" t="s">
        <v>113</v>
      </c>
    </row>
    <row r="14">
      <c r="I14" s="32">
        <v>45852.0</v>
      </c>
      <c r="J14" s="28" t="s">
        <v>23</v>
      </c>
      <c r="M14" s="28">
        <v>12.0</v>
      </c>
      <c r="N14" s="28" t="s">
        <v>114</v>
      </c>
    </row>
    <row r="15">
      <c r="I15" s="32">
        <v>45852.0</v>
      </c>
      <c r="J15" s="28" t="s">
        <v>23</v>
      </c>
    </row>
    <row r="16">
      <c r="I16" s="32">
        <v>45884.0</v>
      </c>
      <c r="J16" s="28" t="s">
        <v>23</v>
      </c>
    </row>
    <row r="17">
      <c r="I17" s="32">
        <v>45884.0</v>
      </c>
      <c r="J17" s="28" t="s">
        <v>23</v>
      </c>
    </row>
    <row r="18">
      <c r="I18" s="32">
        <v>45948.0</v>
      </c>
      <c r="J18" s="28" t="s">
        <v>35</v>
      </c>
      <c r="K18" s="28" t="s">
        <v>115</v>
      </c>
    </row>
    <row r="19">
      <c r="I19" s="32">
        <v>45949.0</v>
      </c>
      <c r="J19" s="28" t="s">
        <v>35</v>
      </c>
      <c r="K19" s="28" t="s">
        <v>115</v>
      </c>
    </row>
    <row r="20">
      <c r="I20" s="32">
        <v>45950.0</v>
      </c>
      <c r="J20" s="28" t="s">
        <v>35</v>
      </c>
      <c r="K20" s="28" t="s">
        <v>115</v>
      </c>
    </row>
    <row r="21" ht="15.75" customHeight="1">
      <c r="I21" s="32">
        <v>45951.0</v>
      </c>
      <c r="J21" s="28" t="s">
        <v>35</v>
      </c>
      <c r="K21" s="28" t="s">
        <v>115</v>
      </c>
    </row>
    <row r="22" ht="15.75" customHeight="1">
      <c r="I22" s="32">
        <v>45952.0</v>
      </c>
      <c r="J22" s="28" t="s">
        <v>35</v>
      </c>
      <c r="K22" s="28" t="s">
        <v>115</v>
      </c>
    </row>
    <row r="23" ht="15.75" customHeight="1">
      <c r="I23" s="32">
        <v>45953.0</v>
      </c>
      <c r="J23" s="28" t="s">
        <v>35</v>
      </c>
      <c r="K23" s="28" t="s">
        <v>115</v>
      </c>
    </row>
    <row r="24" ht="15.75" customHeight="1">
      <c r="I24" s="32">
        <v>45954.0</v>
      </c>
      <c r="J24" s="28" t="s">
        <v>35</v>
      </c>
      <c r="K24" s="28" t="s">
        <v>115</v>
      </c>
    </row>
    <row r="25" ht="15.75" customHeight="1">
      <c r="I25" s="32">
        <v>45955.0</v>
      </c>
      <c r="J25" s="28" t="s">
        <v>35</v>
      </c>
      <c r="K25" s="28" t="s">
        <v>115</v>
      </c>
    </row>
    <row r="26" ht="15.75" customHeight="1">
      <c r="I26" s="32">
        <v>45956.0</v>
      </c>
      <c r="J26" s="28" t="s">
        <v>35</v>
      </c>
      <c r="K26" s="28" t="s">
        <v>115</v>
      </c>
    </row>
    <row r="27" ht="15.75" customHeight="1">
      <c r="I27" s="32">
        <v>45957.0</v>
      </c>
      <c r="J27" s="28" t="s">
        <v>35</v>
      </c>
      <c r="K27" s="28" t="s">
        <v>115</v>
      </c>
    </row>
    <row r="28" ht="15.75" customHeight="1">
      <c r="I28" s="32">
        <v>45958.0</v>
      </c>
      <c r="J28" s="28" t="s">
        <v>35</v>
      </c>
      <c r="K28" s="28" t="s">
        <v>115</v>
      </c>
    </row>
    <row r="29" ht="15.75" customHeight="1">
      <c r="I29" s="32">
        <v>45959.0</v>
      </c>
      <c r="J29" s="28" t="s">
        <v>35</v>
      </c>
      <c r="K29" s="28" t="s">
        <v>115</v>
      </c>
    </row>
    <row r="30" ht="15.75" customHeight="1">
      <c r="I30" s="32">
        <v>45960.0</v>
      </c>
      <c r="J30" s="28" t="s">
        <v>35</v>
      </c>
      <c r="K30" s="28" t="s">
        <v>115</v>
      </c>
    </row>
    <row r="31" ht="15.75" customHeight="1">
      <c r="I31" s="32">
        <v>45961.0</v>
      </c>
      <c r="J31" s="28" t="s">
        <v>35</v>
      </c>
      <c r="K31" s="28" t="s">
        <v>115</v>
      </c>
    </row>
    <row r="32" ht="15.75" customHeight="1">
      <c r="I32" s="32">
        <v>45962.0</v>
      </c>
      <c r="J32" s="28" t="s">
        <v>23</v>
      </c>
    </row>
    <row r="33" ht="15.75" customHeight="1">
      <c r="I33" s="32">
        <v>45962.0</v>
      </c>
      <c r="J33" s="28" t="s">
        <v>23</v>
      </c>
    </row>
    <row r="34" ht="15.75" customHeight="1">
      <c r="I34" s="32">
        <v>45962.0</v>
      </c>
      <c r="J34" s="28" t="s">
        <v>35</v>
      </c>
      <c r="K34" s="28" t="s">
        <v>115</v>
      </c>
    </row>
    <row r="35" ht="15.75" customHeight="1">
      <c r="I35" s="32">
        <v>45963.0</v>
      </c>
      <c r="J35" s="28" t="s">
        <v>35</v>
      </c>
      <c r="K35" s="28" t="s">
        <v>115</v>
      </c>
    </row>
    <row r="36" ht="15.75" customHeight="1">
      <c r="I36" s="32">
        <v>45972.0</v>
      </c>
      <c r="J36" s="28" t="s">
        <v>23</v>
      </c>
    </row>
    <row r="37" ht="15.75" customHeight="1">
      <c r="I37" s="32">
        <v>45972.0</v>
      </c>
      <c r="J37" s="28" t="s">
        <v>23</v>
      </c>
    </row>
    <row r="38" ht="15.75" customHeight="1">
      <c r="I38" s="32">
        <v>46011.0</v>
      </c>
      <c r="J38" s="28" t="s">
        <v>35</v>
      </c>
      <c r="K38" s="28" t="s">
        <v>116</v>
      </c>
    </row>
    <row r="39" ht="15.75" customHeight="1">
      <c r="I39" s="32">
        <v>46012.0</v>
      </c>
      <c r="J39" s="28" t="s">
        <v>35</v>
      </c>
      <c r="K39" s="28" t="s">
        <v>116</v>
      </c>
    </row>
    <row r="40" ht="15.75" customHeight="1">
      <c r="I40" s="32">
        <v>46013.0</v>
      </c>
      <c r="J40" s="28" t="s">
        <v>35</v>
      </c>
      <c r="K40" s="28" t="s">
        <v>116</v>
      </c>
    </row>
    <row r="41" ht="15.75" customHeight="1">
      <c r="I41" s="32">
        <v>46014.0</v>
      </c>
      <c r="J41" s="28" t="s">
        <v>35</v>
      </c>
      <c r="K41" s="28" t="s">
        <v>116</v>
      </c>
    </row>
    <row r="42" ht="15.75" customHeight="1">
      <c r="I42" s="32">
        <v>46015.0</v>
      </c>
      <c r="J42" s="28" t="s">
        <v>35</v>
      </c>
      <c r="K42" s="28" t="s">
        <v>116</v>
      </c>
    </row>
    <row r="43" ht="15.75" customHeight="1">
      <c r="I43" s="32">
        <v>46016.0</v>
      </c>
      <c r="J43" s="28" t="s">
        <v>23</v>
      </c>
    </row>
    <row r="44" ht="15.75" customHeight="1">
      <c r="I44" s="32">
        <v>46016.0</v>
      </c>
      <c r="J44" s="28" t="s">
        <v>23</v>
      </c>
    </row>
    <row r="45" ht="15.75" customHeight="1">
      <c r="I45" s="32">
        <v>46016.0</v>
      </c>
      <c r="J45" s="28" t="s">
        <v>35</v>
      </c>
      <c r="K45" s="28" t="s">
        <v>116</v>
      </c>
    </row>
    <row r="46" ht="15.75" customHeight="1">
      <c r="I46" s="32">
        <v>46017.0</v>
      </c>
      <c r="J46" s="28" t="s">
        <v>35</v>
      </c>
      <c r="K46" s="28" t="s">
        <v>116</v>
      </c>
    </row>
    <row r="47" ht="15.75" customHeight="1">
      <c r="I47" s="32">
        <v>46018.0</v>
      </c>
      <c r="J47" s="28" t="s">
        <v>35</v>
      </c>
      <c r="K47" s="28" t="s">
        <v>116</v>
      </c>
    </row>
    <row r="48" ht="15.75" customHeight="1">
      <c r="I48" s="32">
        <v>46019.0</v>
      </c>
      <c r="J48" s="28" t="s">
        <v>35</v>
      </c>
      <c r="K48" s="28" t="s">
        <v>116</v>
      </c>
    </row>
    <row r="49" ht="15.75" customHeight="1">
      <c r="I49" s="32">
        <v>46020.0</v>
      </c>
      <c r="J49" s="28" t="s">
        <v>35</v>
      </c>
      <c r="K49" s="28" t="s">
        <v>116</v>
      </c>
    </row>
    <row r="50" ht="15.75" customHeight="1">
      <c r="I50" s="32">
        <v>46021.0</v>
      </c>
      <c r="J50" s="28" t="s">
        <v>35</v>
      </c>
      <c r="K50" s="28" t="s">
        <v>116</v>
      </c>
    </row>
    <row r="51" ht="15.75" customHeight="1">
      <c r="I51" s="32">
        <v>46022.0</v>
      </c>
      <c r="J51" s="28" t="s">
        <v>35</v>
      </c>
      <c r="K51" s="28" t="s">
        <v>116</v>
      </c>
    </row>
    <row r="52" ht="15.75" customHeight="1">
      <c r="I52" s="32">
        <v>46023.0</v>
      </c>
      <c r="J52" s="28" t="s">
        <v>23</v>
      </c>
    </row>
    <row r="53" ht="15.75" customHeight="1">
      <c r="I53" s="32">
        <v>46023.0</v>
      </c>
      <c r="J53" s="28" t="s">
        <v>35</v>
      </c>
      <c r="K53" s="28" t="s">
        <v>116</v>
      </c>
    </row>
    <row r="54" ht="15.75" customHeight="1">
      <c r="I54" s="32">
        <v>46024.0</v>
      </c>
      <c r="J54" s="28" t="s">
        <v>35</v>
      </c>
      <c r="K54" s="28" t="s">
        <v>116</v>
      </c>
    </row>
    <row r="55" ht="15.75" customHeight="1">
      <c r="I55" s="32">
        <v>46025.0</v>
      </c>
      <c r="J55" s="28" t="s">
        <v>35</v>
      </c>
      <c r="K55" s="28" t="s">
        <v>116</v>
      </c>
    </row>
    <row r="56" ht="15.75" customHeight="1">
      <c r="I56" s="32">
        <v>46026.0</v>
      </c>
      <c r="J56" s="28" t="s">
        <v>35</v>
      </c>
      <c r="K56" s="28" t="s">
        <v>116</v>
      </c>
    </row>
    <row r="57" ht="15.75" customHeight="1">
      <c r="I57" s="32">
        <v>46060.0</v>
      </c>
      <c r="J57" s="28" t="s">
        <v>25</v>
      </c>
      <c r="K57" s="28" t="s">
        <v>117</v>
      </c>
    </row>
    <row r="58" ht="15.75" customHeight="1">
      <c r="I58" s="32">
        <v>46061.0</v>
      </c>
      <c r="J58" s="28" t="s">
        <v>25</v>
      </c>
      <c r="K58" s="28" t="s">
        <v>117</v>
      </c>
    </row>
    <row r="59" ht="15.75" customHeight="1">
      <c r="I59" s="32">
        <v>46062.0</v>
      </c>
      <c r="J59" s="28" t="s">
        <v>25</v>
      </c>
      <c r="K59" s="28" t="s">
        <v>117</v>
      </c>
    </row>
    <row r="60" ht="15.75" customHeight="1">
      <c r="I60" s="32">
        <v>46063.0</v>
      </c>
      <c r="J60" s="28" t="s">
        <v>25</v>
      </c>
      <c r="K60" s="28" t="s">
        <v>117</v>
      </c>
    </row>
    <row r="61" ht="15.75" customHeight="1">
      <c r="I61" s="32">
        <v>46064.0</v>
      </c>
      <c r="J61" s="28" t="s">
        <v>25</v>
      </c>
      <c r="K61" s="28" t="s">
        <v>117</v>
      </c>
    </row>
    <row r="62" ht="15.75" customHeight="1">
      <c r="I62" s="32">
        <v>46065.0</v>
      </c>
      <c r="J62" s="28" t="s">
        <v>25</v>
      </c>
      <c r="K62" s="28" t="s">
        <v>117</v>
      </c>
    </row>
    <row r="63" ht="15.75" customHeight="1">
      <c r="I63" s="32">
        <v>46066.0</v>
      </c>
      <c r="J63" s="28" t="s">
        <v>25</v>
      </c>
      <c r="K63" s="28" t="s">
        <v>117</v>
      </c>
    </row>
    <row r="64" ht="15.75" customHeight="1">
      <c r="I64" s="32">
        <v>46067.0</v>
      </c>
      <c r="J64" s="28" t="s">
        <v>31</v>
      </c>
      <c r="K64" s="28" t="s">
        <v>117</v>
      </c>
    </row>
    <row r="65" ht="15.75" customHeight="1">
      <c r="I65" s="32">
        <v>46068.0</v>
      </c>
      <c r="J65" s="28" t="s">
        <v>31</v>
      </c>
      <c r="K65" s="28" t="s">
        <v>117</v>
      </c>
    </row>
    <row r="66" ht="15.75" customHeight="1">
      <c r="I66" s="32">
        <v>46069.0</v>
      </c>
      <c r="J66" s="28" t="s">
        <v>31</v>
      </c>
      <c r="K66" s="28" t="s">
        <v>117</v>
      </c>
    </row>
    <row r="67" ht="15.75" customHeight="1">
      <c r="I67" s="32">
        <v>46070.0</v>
      </c>
      <c r="J67" s="28" t="s">
        <v>31</v>
      </c>
      <c r="K67" s="28" t="s">
        <v>117</v>
      </c>
    </row>
    <row r="68" ht="15.75" customHeight="1">
      <c r="I68" s="32">
        <v>46071.0</v>
      </c>
      <c r="J68" s="28" t="s">
        <v>31</v>
      </c>
      <c r="K68" s="28" t="s">
        <v>117</v>
      </c>
    </row>
    <row r="69" ht="15.75" customHeight="1">
      <c r="I69" s="32">
        <v>46072.0</v>
      </c>
      <c r="J69" s="28" t="s">
        <v>31</v>
      </c>
      <c r="K69" s="28" t="s">
        <v>117</v>
      </c>
    </row>
    <row r="70" ht="15.75" customHeight="1">
      <c r="I70" s="32">
        <v>46073.0</v>
      </c>
      <c r="J70" s="28" t="s">
        <v>31</v>
      </c>
      <c r="K70" s="28" t="s">
        <v>117</v>
      </c>
    </row>
    <row r="71" ht="15.75" customHeight="1">
      <c r="I71" s="32">
        <v>46074.0</v>
      </c>
      <c r="J71" s="28" t="s">
        <v>35</v>
      </c>
      <c r="K71" s="28" t="s">
        <v>117</v>
      </c>
    </row>
    <row r="72" ht="15.75" customHeight="1">
      <c r="I72" s="32">
        <v>46075.0</v>
      </c>
      <c r="J72" s="28" t="s">
        <v>35</v>
      </c>
      <c r="K72" s="28" t="s">
        <v>117</v>
      </c>
    </row>
    <row r="73" ht="15.75" customHeight="1">
      <c r="I73" s="32">
        <v>46076.0</v>
      </c>
      <c r="J73" s="28" t="s">
        <v>33</v>
      </c>
      <c r="K73" s="28" t="s">
        <v>117</v>
      </c>
    </row>
    <row r="74" ht="15.75" customHeight="1">
      <c r="I74" s="32">
        <v>46077.0</v>
      </c>
      <c r="J74" s="28" t="s">
        <v>33</v>
      </c>
      <c r="K74" s="28" t="s">
        <v>117</v>
      </c>
    </row>
    <row r="75" ht="15.75" customHeight="1">
      <c r="I75" s="32">
        <v>46078.0</v>
      </c>
      <c r="J75" s="28" t="s">
        <v>33</v>
      </c>
      <c r="K75" s="28" t="s">
        <v>117</v>
      </c>
    </row>
    <row r="76" ht="15.75" customHeight="1">
      <c r="I76" s="32">
        <v>46079.0</v>
      </c>
      <c r="J76" s="28" t="s">
        <v>33</v>
      </c>
      <c r="K76" s="28" t="s">
        <v>117</v>
      </c>
    </row>
    <row r="77" ht="15.75" customHeight="1">
      <c r="I77" s="32">
        <v>46080.0</v>
      </c>
      <c r="J77" s="28" t="s">
        <v>33</v>
      </c>
      <c r="K77" s="28" t="s">
        <v>117</v>
      </c>
    </row>
    <row r="78" ht="15.75" customHeight="1">
      <c r="I78" s="32">
        <v>46081.0</v>
      </c>
      <c r="J78" s="28" t="s">
        <v>33</v>
      </c>
      <c r="K78" s="28" t="s">
        <v>117</v>
      </c>
    </row>
    <row r="79" ht="15.75" customHeight="1">
      <c r="I79" s="32">
        <v>46082.0</v>
      </c>
      <c r="J79" s="28" t="s">
        <v>33</v>
      </c>
      <c r="K79" s="28" t="s">
        <v>117</v>
      </c>
    </row>
    <row r="80" ht="15.75" customHeight="1">
      <c r="I80" s="32">
        <v>46083.0</v>
      </c>
      <c r="J80" s="28" t="s">
        <v>29</v>
      </c>
      <c r="K80" s="28" t="s">
        <v>117</v>
      </c>
    </row>
    <row r="81" ht="15.75" customHeight="1">
      <c r="I81" s="32">
        <v>46084.0</v>
      </c>
      <c r="J81" s="28" t="s">
        <v>29</v>
      </c>
      <c r="K81" s="28" t="s">
        <v>117</v>
      </c>
    </row>
    <row r="82" ht="15.75" customHeight="1">
      <c r="I82" s="32">
        <v>46085.0</v>
      </c>
      <c r="J82" s="28" t="s">
        <v>29</v>
      </c>
      <c r="K82" s="28" t="s">
        <v>117</v>
      </c>
    </row>
    <row r="83" ht="15.75" customHeight="1">
      <c r="I83" s="32">
        <v>46086.0</v>
      </c>
      <c r="J83" s="28" t="s">
        <v>29</v>
      </c>
      <c r="K83" s="28" t="s">
        <v>117</v>
      </c>
    </row>
    <row r="84" ht="15.75" customHeight="1">
      <c r="I84" s="32">
        <v>46087.0</v>
      </c>
      <c r="J84" s="28" t="s">
        <v>29</v>
      </c>
      <c r="K84" s="28" t="s">
        <v>117</v>
      </c>
    </row>
    <row r="85" ht="15.75" customHeight="1">
      <c r="I85" s="32">
        <v>46088.0</v>
      </c>
      <c r="J85" s="28" t="s">
        <v>29</v>
      </c>
      <c r="K85" s="28" t="s">
        <v>117</v>
      </c>
    </row>
    <row r="86" ht="15.75" customHeight="1">
      <c r="I86" s="32">
        <v>46089.0</v>
      </c>
      <c r="J86" s="28" t="s">
        <v>29</v>
      </c>
      <c r="K86" s="28" t="s">
        <v>117</v>
      </c>
    </row>
    <row r="87" ht="15.75" customHeight="1">
      <c r="I87" s="32">
        <v>46116.0</v>
      </c>
      <c r="J87" s="28" t="s">
        <v>25</v>
      </c>
      <c r="K87" s="28" t="s">
        <v>118</v>
      </c>
    </row>
    <row r="88" ht="15.75" customHeight="1">
      <c r="I88" s="32">
        <v>46117.0</v>
      </c>
      <c r="J88" s="28" t="s">
        <v>25</v>
      </c>
      <c r="K88" s="28" t="s">
        <v>118</v>
      </c>
    </row>
    <row r="89" ht="15.75" customHeight="1">
      <c r="I89" s="32">
        <v>46118.0</v>
      </c>
      <c r="J89" s="28" t="s">
        <v>25</v>
      </c>
      <c r="K89" s="28" t="s">
        <v>118</v>
      </c>
    </row>
    <row r="90" ht="15.75" customHeight="1">
      <c r="I90" s="32">
        <v>46119.0</v>
      </c>
      <c r="J90" s="28" t="s">
        <v>25</v>
      </c>
      <c r="K90" s="28" t="s">
        <v>118</v>
      </c>
    </row>
    <row r="91" ht="15.75" customHeight="1">
      <c r="I91" s="32">
        <v>46120.0</v>
      </c>
      <c r="J91" s="28" t="s">
        <v>25</v>
      </c>
      <c r="K91" s="28" t="s">
        <v>118</v>
      </c>
    </row>
    <row r="92" ht="15.75" customHeight="1">
      <c r="I92" s="32">
        <v>46121.0</v>
      </c>
      <c r="J92" s="28" t="s">
        <v>25</v>
      </c>
      <c r="K92" s="28" t="s">
        <v>118</v>
      </c>
    </row>
    <row r="93" ht="15.75" customHeight="1">
      <c r="I93" s="32">
        <v>46122.0</v>
      </c>
      <c r="J93" s="28" t="s">
        <v>25</v>
      </c>
      <c r="K93" s="28" t="s">
        <v>118</v>
      </c>
    </row>
    <row r="94" ht="15.75" customHeight="1">
      <c r="I94" s="32">
        <v>46123.0</v>
      </c>
      <c r="J94" s="28" t="s">
        <v>31</v>
      </c>
      <c r="K94" s="28" t="s">
        <v>118</v>
      </c>
    </row>
    <row r="95" ht="15.75" customHeight="1">
      <c r="I95" s="32">
        <v>46124.0</v>
      </c>
      <c r="J95" s="28" t="s">
        <v>31</v>
      </c>
      <c r="K95" s="28" t="s">
        <v>118</v>
      </c>
    </row>
    <row r="96" ht="15.75" customHeight="1">
      <c r="I96" s="32">
        <v>46125.0</v>
      </c>
      <c r="J96" s="28" t="s">
        <v>31</v>
      </c>
      <c r="K96" s="28" t="s">
        <v>118</v>
      </c>
    </row>
    <row r="97" ht="15.75" customHeight="1">
      <c r="I97" s="32">
        <v>46126.0</v>
      </c>
      <c r="J97" s="28" t="s">
        <v>31</v>
      </c>
      <c r="K97" s="28" t="s">
        <v>118</v>
      </c>
    </row>
    <row r="98" ht="15.75" customHeight="1">
      <c r="I98" s="32">
        <v>46127.0</v>
      </c>
      <c r="J98" s="28" t="s">
        <v>31</v>
      </c>
      <c r="K98" s="28" t="s">
        <v>118</v>
      </c>
    </row>
    <row r="99" ht="15.75" customHeight="1">
      <c r="I99" s="32">
        <v>46128.0</v>
      </c>
      <c r="J99" s="28" t="s">
        <v>31</v>
      </c>
      <c r="K99" s="28" t="s">
        <v>118</v>
      </c>
    </row>
    <row r="100" ht="15.75" customHeight="1">
      <c r="I100" s="32">
        <v>46129.0</v>
      </c>
      <c r="J100" s="28" t="s">
        <v>31</v>
      </c>
      <c r="K100" s="28" t="s">
        <v>118</v>
      </c>
    </row>
    <row r="101" ht="15.75" customHeight="1">
      <c r="I101" s="32">
        <v>46130.0</v>
      </c>
      <c r="J101" s="28" t="s">
        <v>35</v>
      </c>
      <c r="K101" s="28" t="s">
        <v>118</v>
      </c>
    </row>
    <row r="102" ht="15.75" customHeight="1">
      <c r="I102" s="32">
        <v>46131.0</v>
      </c>
      <c r="J102" s="28" t="s">
        <v>35</v>
      </c>
      <c r="K102" s="28" t="s">
        <v>118</v>
      </c>
    </row>
    <row r="103" ht="15.75" customHeight="1">
      <c r="I103" s="32">
        <v>46132.0</v>
      </c>
      <c r="J103" s="28" t="s">
        <v>33</v>
      </c>
      <c r="K103" s="28" t="s">
        <v>118</v>
      </c>
    </row>
    <row r="104" ht="15.75" customHeight="1">
      <c r="I104" s="32">
        <v>46133.0</v>
      </c>
      <c r="J104" s="28" t="s">
        <v>33</v>
      </c>
      <c r="K104" s="28" t="s">
        <v>118</v>
      </c>
    </row>
    <row r="105" ht="15.75" customHeight="1">
      <c r="I105" s="32">
        <v>46134.0</v>
      </c>
      <c r="J105" s="28" t="s">
        <v>33</v>
      </c>
      <c r="K105" s="28" t="s">
        <v>118</v>
      </c>
    </row>
    <row r="106" ht="15.75" customHeight="1">
      <c r="I106" s="32">
        <v>46135.0</v>
      </c>
      <c r="J106" s="28" t="s">
        <v>33</v>
      </c>
      <c r="K106" s="28" t="s">
        <v>118</v>
      </c>
    </row>
    <row r="107" ht="15.75" customHeight="1">
      <c r="I107" s="32">
        <v>46136.0</v>
      </c>
      <c r="J107" s="28" t="s">
        <v>33</v>
      </c>
      <c r="K107" s="28" t="s">
        <v>118</v>
      </c>
    </row>
    <row r="108" ht="15.75" customHeight="1">
      <c r="I108" s="32">
        <v>46137.0</v>
      </c>
      <c r="J108" s="28" t="s">
        <v>33</v>
      </c>
      <c r="K108" s="28" t="s">
        <v>118</v>
      </c>
    </row>
    <row r="109" ht="15.75" customHeight="1">
      <c r="I109" s="32">
        <v>46138.0</v>
      </c>
      <c r="J109" s="28" t="s">
        <v>33</v>
      </c>
      <c r="K109" s="28" t="s">
        <v>118</v>
      </c>
    </row>
    <row r="110" ht="15.75" customHeight="1">
      <c r="I110" s="32">
        <v>46139.0</v>
      </c>
      <c r="J110" s="28" t="s">
        <v>29</v>
      </c>
      <c r="K110" s="28" t="s">
        <v>118</v>
      </c>
    </row>
    <row r="111" ht="15.75" customHeight="1">
      <c r="I111" s="32">
        <v>46140.0</v>
      </c>
      <c r="J111" s="28" t="s">
        <v>29</v>
      </c>
      <c r="K111" s="28" t="s">
        <v>118</v>
      </c>
    </row>
    <row r="112" ht="15.75" customHeight="1">
      <c r="I112" s="32">
        <v>46141.0</v>
      </c>
      <c r="J112" s="28" t="s">
        <v>29</v>
      </c>
      <c r="K112" s="28" t="s">
        <v>118</v>
      </c>
    </row>
    <row r="113" ht="15.75" customHeight="1">
      <c r="I113" s="32">
        <v>46142.0</v>
      </c>
      <c r="J113" s="28" t="s">
        <v>29</v>
      </c>
      <c r="K113" s="28" t="s">
        <v>118</v>
      </c>
    </row>
    <row r="114" ht="15.75" customHeight="1">
      <c r="I114" s="32">
        <v>46143.0</v>
      </c>
      <c r="J114" s="28" t="s">
        <v>29</v>
      </c>
      <c r="K114" s="28" t="s">
        <v>118</v>
      </c>
    </row>
    <row r="115" ht="15.75" customHeight="1">
      <c r="I115" s="32">
        <v>46144.0</v>
      </c>
      <c r="J115" s="28" t="s">
        <v>29</v>
      </c>
      <c r="K115" s="28" t="s">
        <v>118</v>
      </c>
    </row>
    <row r="116" ht="15.75" customHeight="1">
      <c r="I116" s="32">
        <v>46145.0</v>
      </c>
      <c r="J116" s="28" t="s">
        <v>29</v>
      </c>
      <c r="K116" s="28" t="s">
        <v>118</v>
      </c>
    </row>
    <row r="117" ht="15.75" customHeight="1">
      <c r="I117" s="32"/>
    </row>
    <row r="118" ht="15.75" customHeight="1">
      <c r="I118" s="32"/>
    </row>
    <row r="119" ht="15.75" customHeight="1">
      <c r="I119" s="32"/>
    </row>
    <row r="120" ht="15.75" customHeight="1">
      <c r="I120" s="32"/>
    </row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2025-01-10T10:18:33Z</dcterms:created>
  <dc:creator>Fabien TORMEN</dc:creator>
</cp:coreProperties>
</file>