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M:\ARCIS BILLARD CLUB\SAISON20252026\5 QUILLES 20252026\LGEB5QBARRAGE2EQUIPE31012026\"/>
    </mc:Choice>
  </mc:AlternateContent>
  <bookViews>
    <workbookView xWindow="0" yWindow="0" windowWidth="28800" windowHeight="11730"/>
  </bookViews>
  <sheets>
    <sheet name="Feuille de Match" sheetId="2" r:id="rId1"/>
    <sheet name="Liste CLUBS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" i="3" l="1"/>
  <c r="E3" i="3"/>
  <c r="E4" i="3"/>
  <c r="E5" i="3"/>
  <c r="K32" i="2" l="1"/>
  <c r="B32" i="2"/>
  <c r="O29" i="2"/>
  <c r="F29" i="2"/>
  <c r="P28" i="2"/>
  <c r="P23" i="2"/>
  <c r="G28" i="2"/>
  <c r="G23" i="2"/>
  <c r="P18" i="2"/>
  <c r="G18" i="2"/>
  <c r="P13" i="2"/>
  <c r="G13" i="2"/>
  <c r="K28" i="2"/>
  <c r="B28" i="2"/>
  <c r="O33" i="2" l="1"/>
  <c r="F33" i="2"/>
  <c r="G29" i="2"/>
  <c r="P29" i="2"/>
  <c r="K33" i="2" l="1"/>
  <c r="L33" i="2"/>
  <c r="O32" i="2" s="1"/>
  <c r="C33" i="2"/>
  <c r="F32" i="2" s="1"/>
  <c r="B33" i="2"/>
  <c r="K23" i="2"/>
  <c r="R17" i="2" l="1"/>
</calcChain>
</file>

<file path=xl/sharedStrings.xml><?xml version="1.0" encoding="utf-8"?>
<sst xmlns="http://schemas.openxmlformats.org/spreadsheetml/2006/main" count="94" uniqueCount="71">
  <si>
    <t>Double</t>
  </si>
  <si>
    <t>CLUB RECEVANT:</t>
  </si>
  <si>
    <t>JOUEUR</t>
  </si>
  <si>
    <t>Thionville</t>
  </si>
  <si>
    <t>CLUB VISITEUR:</t>
  </si>
  <si>
    <t>Inscription des équipes et saisie des scores</t>
  </si>
  <si>
    <t>Date:</t>
  </si>
  <si>
    <t>Algrange</t>
  </si>
  <si>
    <t xml:space="preserve">Ban Saint Martin </t>
  </si>
  <si>
    <t>Hagondange</t>
  </si>
  <si>
    <t>Knutange</t>
  </si>
  <si>
    <t>Metz</t>
  </si>
  <si>
    <t>Moyeuvre</t>
  </si>
  <si>
    <t>Audun</t>
  </si>
  <si>
    <t>Sarreguemines</t>
  </si>
  <si>
    <t>Saint Avold</t>
  </si>
  <si>
    <t>Gandrange</t>
  </si>
  <si>
    <t>Florange</t>
  </si>
  <si>
    <t>Magny</t>
  </si>
  <si>
    <t>Courcelles/Nied</t>
  </si>
  <si>
    <t>Algrange 2</t>
  </si>
  <si>
    <t>Ban Saint Martin 2</t>
  </si>
  <si>
    <t>Ban Saint Martin 3</t>
  </si>
  <si>
    <t>Algrange 3</t>
  </si>
  <si>
    <t>Hagondange 2</t>
  </si>
  <si>
    <t>Hagondange 3</t>
  </si>
  <si>
    <t>Knutange 2</t>
  </si>
  <si>
    <t>Knutange 3</t>
  </si>
  <si>
    <t>Metz 2</t>
  </si>
  <si>
    <t>Metz 3</t>
  </si>
  <si>
    <t>Moyeuvre 2</t>
  </si>
  <si>
    <t>Moyeuvre 3</t>
  </si>
  <si>
    <t>Thionville 2</t>
  </si>
  <si>
    <t>Thionville 3</t>
  </si>
  <si>
    <t>Audun 2</t>
  </si>
  <si>
    <t>Audun 3</t>
  </si>
  <si>
    <t>Sarreguemines 2</t>
  </si>
  <si>
    <t>Sarreguemines 3</t>
  </si>
  <si>
    <t>Saint Avold 2</t>
  </si>
  <si>
    <t>Saint Avold 3</t>
  </si>
  <si>
    <t>Gandrange 2</t>
  </si>
  <si>
    <t>Gandrange 3</t>
  </si>
  <si>
    <t>Florange 2</t>
  </si>
  <si>
    <t>Florange 3</t>
  </si>
  <si>
    <t>Magny 2</t>
  </si>
  <si>
    <t>Magny 3</t>
  </si>
  <si>
    <t>Courcelles/Nied 2</t>
  </si>
  <si>
    <t>Courcelles/Nied 3</t>
  </si>
  <si>
    <t>SCORES simple 1</t>
  </si>
  <si>
    <t>SCORES simple 2</t>
  </si>
  <si>
    <t>SCORES double</t>
  </si>
  <si>
    <t>NOM &amp; PRENOM</t>
  </si>
  <si>
    <t>Relais</t>
  </si>
  <si>
    <t>Points</t>
  </si>
  <si>
    <t>SCORES relais</t>
  </si>
  <si>
    <t>Club</t>
  </si>
  <si>
    <t>N° club</t>
  </si>
  <si>
    <t>Equipes engagées</t>
  </si>
  <si>
    <t>RESULTAT</t>
  </si>
  <si>
    <t>Points de rencontre</t>
  </si>
  <si>
    <t>Points de Matchs</t>
  </si>
  <si>
    <t>Moyennes</t>
  </si>
  <si>
    <t>Observation:</t>
  </si>
  <si>
    <t>LAXOU</t>
  </si>
  <si>
    <t>LIEU DE RENCONTRE LAXOU</t>
  </si>
  <si>
    <t>GERARDMER</t>
  </si>
  <si>
    <t>ARIKLIGIL</t>
  </si>
  <si>
    <t>NOIRE</t>
  </si>
  <si>
    <t>BARRAGE 2 GERARDMER LAXOU</t>
  </si>
  <si>
    <t>CARREAU</t>
  </si>
  <si>
    <t>LANUSSE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</si>
</sst>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2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2" xfId="0" applyFill="1" applyBorder="1" applyAlignment="1" applyProtection="1">
      <alignment horizontal="center" vertical="center"/>
      <protection locked="0"/>
    </xf>
    <xf numFmtId="14" fontId="0" fillId="7" borderId="2" xfId="0" applyNumberForma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" xfId="0" applyBorder="1"/>
    <xf numFmtId="0" fontId="0" fillId="0" borderId="3" xfId="0" applyBorder="1"/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5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34636</xdr:colOff>
      <xdr:row>0</xdr:row>
      <xdr:rowOff>43297</xdr:rowOff>
    </xdr:from>
    <xdr:to>
      <xdr:col>1</xdr:col>
      <xdr:colOff>389947</xdr:colOff>
      <xdr:row>1</xdr:row>
      <xdr:rowOff>86591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01B0D8B-56CA-4325-BD89-73B5CDC54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6" y="43297"/>
          <a:ext cx="1368425" cy="69272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11</xdr:col>
      <xdr:colOff>69273</xdr:colOff>
      <xdr:row>0</xdr:row>
      <xdr:rowOff>17320</xdr:rowOff>
    </xdr:from>
    <xdr:to>
      <xdr:col>17</xdr:col>
      <xdr:colOff>136375</xdr:colOff>
      <xdr:row>1</xdr:row>
      <xdr:rowOff>103909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EAE566-550B-41CA-A731-4F4E452785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71" t="13939" r="5171" b="13878"/>
        <a:stretch/>
      </xdr:blipFill>
      <xdr:spPr bwMode="auto">
        <a:xfrm>
          <a:off x="6632864" y="17320"/>
          <a:ext cx="1937466" cy="73602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415636</xdr:colOff>
      <xdr:row>0</xdr:row>
      <xdr:rowOff>51957</xdr:rowOff>
    </xdr:from>
    <xdr:to>
      <xdr:col>11</xdr:col>
      <xdr:colOff>60615</xdr:colOff>
      <xdr:row>1</xdr:row>
      <xdr:rowOff>95251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85374611-1311-49E9-8457-BA184FF54337}"/>
            </a:ext>
          </a:extLst>
        </xdr:cNvPr>
        <xdr:cNvSpPr/>
      </xdr:nvSpPr>
      <xdr:spPr>
        <a:xfrm>
          <a:off x="1428750" y="51957"/>
          <a:ext cx="5195456" cy="822612"/>
        </a:xfrm>
        <a:prstGeom prst="roundRect">
          <a:avLst/>
        </a:prstGeom>
        <a:solidFill>
          <a:schemeClr val="accent1">
            <a:lumMod val="50000"/>
          </a:schemeClr>
        </a:solidFill>
        <a:ln>
          <a:noFill/>
        </a:ln>
        <a:effectLst>
          <a:outerShdw sx="1000" sy="1000" algn="ctr">
            <a:srgbClr val="000000"/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>
          <a:sp3d extrusionH="57150">
            <a:bevelT w="38100" h="38100" prst="angle"/>
          </a:sp3d>
        </a:bodyPr>
        <a:lstStyle/>
        <a:p>
          <a:pPr algn="ctr"/>
          <a:r>
            <a:rPr lang="fr-FR" sz="1600" b="1" cap="none" spc="5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CHAMPIONNAT</a:t>
          </a:r>
          <a:r>
            <a:rPr lang="fr-FR" sz="1600" b="1" cap="none" spc="50" baseline="0">
              <a:ln w="9525" cmpd="sng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 5 QUILLES PAR EQUIPES</a:t>
          </a:r>
          <a:endParaRPr lang="fr-FR" sz="1600" b="1" cap="none" spc="50">
            <a:ln w="9525" cmpd="sng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00B0F0"/>
  </sheetPr>
  <dimension ref="A1:R34"/>
  <sheetViews>
    <sheetView showGridLines="0" tabSelected="1" topLeftCell="A4" zoomScale="110" zoomScaleNormal="110" workbookViewId="0">
      <selection activeCell="O29" sqref="O29"/>
    </sheetView>
  </sheetViews>
  <sheetFormatPr baseColWidth="10" defaultRowHeight="24" customHeight="1" x14ac:dyDescent="0.25"/>
  <cols>
    <col min="1" max="1" width="15.140625" style="1" customWidth="1"/>
    <col min="2" max="2" width="18.5703125" style="1" customWidth="1"/>
    <col min="3" max="3" width="7.140625" style="1" customWidth="1"/>
    <col min="4" max="4" width="3.5703125" style="1" customWidth="1"/>
    <col min="5" max="5" width="5" style="1" bestFit="1" customWidth="1"/>
    <col min="6" max="6" width="6.42578125" style="1" customWidth="1"/>
    <col min="7" max="9" width="2.85546875" style="1" customWidth="1"/>
    <col min="10" max="10" width="15.140625" style="1" customWidth="1"/>
    <col min="11" max="11" width="18.5703125" style="1" customWidth="1"/>
    <col min="12" max="12" width="7.140625" style="1" customWidth="1"/>
    <col min="13" max="13" width="3.5703125" style="1" customWidth="1"/>
    <col min="14" max="14" width="5" style="1" bestFit="1" customWidth="1"/>
    <col min="15" max="15" width="6.42578125" style="1" customWidth="1"/>
    <col min="16" max="18" width="2.85546875" style="1" customWidth="1"/>
    <col min="19" max="16384" width="11.42578125" style="1"/>
  </cols>
  <sheetData>
    <row r="1" spans="1:18" ht="51" customHeight="1" x14ac:dyDescent="0.25">
      <c r="A1" s="47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18" ht="12.75" customHeight="1" x14ac:dyDescent="0.25">
      <c r="A2" s="50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51"/>
    </row>
    <row r="3" spans="1:18" ht="30" customHeight="1" x14ac:dyDescent="0.25">
      <c r="A3" s="62" t="s">
        <v>5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8"/>
    </row>
    <row r="4" spans="1:18" ht="15" customHeight="1" x14ac:dyDescent="0.25">
      <c r="A4" s="7"/>
      <c r="E4" s="72" t="s">
        <v>68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</row>
    <row r="5" spans="1:18" ht="15" customHeight="1" x14ac:dyDescent="0.25">
      <c r="A5" s="7"/>
      <c r="C5" s="1" t="s">
        <v>62</v>
      </c>
      <c r="E5" s="54" t="s">
        <v>64</v>
      </c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6"/>
    </row>
    <row r="6" spans="1:18" ht="15" customHeight="1" x14ac:dyDescent="0.25">
      <c r="A6" s="7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6"/>
    </row>
    <row r="7" spans="1:18" ht="15" customHeight="1" x14ac:dyDescent="0.25">
      <c r="A7" s="7" t="s">
        <v>6</v>
      </c>
      <c r="B7" s="45">
        <v>45688</v>
      </c>
      <c r="E7" s="57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9"/>
    </row>
    <row r="8" spans="1:18" ht="7.5" customHeight="1" x14ac:dyDescent="0.25">
      <c r="A8" s="7"/>
      <c r="R8" s="8"/>
    </row>
    <row r="9" spans="1:18" ht="15" customHeight="1" x14ac:dyDescent="0.25">
      <c r="A9" s="7" t="s">
        <v>1</v>
      </c>
      <c r="B9" s="44" t="s">
        <v>65</v>
      </c>
      <c r="J9" s="1" t="s">
        <v>4</v>
      </c>
      <c r="K9" s="12" t="s">
        <v>63</v>
      </c>
      <c r="R9" s="8"/>
    </row>
    <row r="10" spans="1:18" ht="5.25" customHeight="1" x14ac:dyDescent="0.25">
      <c r="A10" s="7"/>
      <c r="R10" s="8"/>
    </row>
    <row r="11" spans="1:18" ht="15" customHeight="1" x14ac:dyDescent="0.25">
      <c r="A11" s="28"/>
      <c r="B11" s="20"/>
      <c r="C11" s="20"/>
      <c r="D11" s="20"/>
      <c r="E11" s="20"/>
      <c r="F11" s="21" t="s">
        <v>48</v>
      </c>
      <c r="G11" s="20"/>
      <c r="H11" s="20"/>
      <c r="I11" s="20"/>
      <c r="J11" s="20"/>
      <c r="K11" s="20"/>
      <c r="L11" s="20"/>
      <c r="M11" s="20"/>
      <c r="N11" s="20"/>
      <c r="O11" s="21" t="s">
        <v>48</v>
      </c>
      <c r="P11" s="20"/>
      <c r="Q11" s="20"/>
      <c r="R11" s="29"/>
    </row>
    <row r="12" spans="1:18" ht="15" customHeight="1" x14ac:dyDescent="0.25">
      <c r="A12" s="7" t="s">
        <v>2</v>
      </c>
      <c r="B12" s="61" t="s">
        <v>51</v>
      </c>
      <c r="C12" s="61"/>
      <c r="E12" s="1">
        <v>100</v>
      </c>
      <c r="F12" s="1" t="s">
        <v>53</v>
      </c>
      <c r="J12" s="1" t="s">
        <v>2</v>
      </c>
      <c r="K12" s="61" t="s">
        <v>51</v>
      </c>
      <c r="L12" s="61"/>
      <c r="N12" s="1">
        <v>100</v>
      </c>
      <c r="O12" s="1" t="s">
        <v>53</v>
      </c>
      <c r="R12" s="8"/>
    </row>
    <row r="13" spans="1:18" ht="15" customHeight="1" x14ac:dyDescent="0.25">
      <c r="A13" s="7">
        <v>1</v>
      </c>
      <c r="B13" s="68" t="s">
        <v>66</v>
      </c>
      <c r="C13" s="69"/>
      <c r="E13" s="6"/>
      <c r="F13" s="13">
        <v>64</v>
      </c>
      <c r="G13" s="14">
        <f>IF(F13&gt;O13,1,0)</f>
        <v>0</v>
      </c>
      <c r="I13" s="14"/>
      <c r="J13" s="1">
        <v>1</v>
      </c>
      <c r="K13" s="70" t="s">
        <v>69</v>
      </c>
      <c r="L13" s="71"/>
      <c r="N13" s="6"/>
      <c r="O13" s="13">
        <v>100</v>
      </c>
      <c r="P13" s="14">
        <f>IF(O13&gt;F13,1,0)</f>
        <v>1</v>
      </c>
      <c r="R13" s="9"/>
    </row>
    <row r="14" spans="1:18" ht="11.25" customHeight="1" x14ac:dyDescent="0.25">
      <c r="A14" s="30"/>
      <c r="B14" s="22"/>
      <c r="C14" s="22"/>
      <c r="D14" s="22"/>
      <c r="E14" s="22"/>
      <c r="F14" s="22"/>
      <c r="G14" s="25"/>
      <c r="H14" s="25"/>
      <c r="I14" s="23"/>
      <c r="J14" s="22"/>
      <c r="K14" s="22"/>
      <c r="L14" s="22"/>
      <c r="M14" s="22"/>
      <c r="N14" s="22"/>
      <c r="O14" s="22"/>
      <c r="P14" s="25"/>
      <c r="Q14" s="22"/>
      <c r="R14" s="31"/>
    </row>
    <row r="15" spans="1:18" ht="1.5" customHeight="1" x14ac:dyDescent="0.25">
      <c r="A15" s="7"/>
      <c r="B15" s="6"/>
      <c r="C15" s="6"/>
      <c r="D15" s="6"/>
      <c r="E15" s="6"/>
      <c r="F15" s="6"/>
      <c r="I15" s="15"/>
      <c r="J15" s="6"/>
      <c r="K15" s="6"/>
      <c r="L15" s="6"/>
      <c r="M15" s="6"/>
      <c r="N15" s="6"/>
      <c r="O15" s="6"/>
      <c r="Q15" s="6"/>
      <c r="R15" s="9"/>
    </row>
    <row r="16" spans="1:18" ht="15" customHeight="1" x14ac:dyDescent="0.25">
      <c r="A16" s="28"/>
      <c r="B16" s="20"/>
      <c r="C16" s="20"/>
      <c r="D16" s="20"/>
      <c r="E16" s="20"/>
      <c r="F16" s="21" t="s">
        <v>49</v>
      </c>
      <c r="G16" s="20"/>
      <c r="H16" s="20"/>
      <c r="I16" s="24"/>
      <c r="J16" s="20"/>
      <c r="K16" s="20"/>
      <c r="L16" s="20"/>
      <c r="M16" s="20"/>
      <c r="N16" s="20"/>
      <c r="O16" s="21" t="s">
        <v>49</v>
      </c>
      <c r="P16" s="20"/>
      <c r="Q16" s="20"/>
      <c r="R16" s="32"/>
    </row>
    <row r="17" spans="1:18" ht="15" customHeight="1" x14ac:dyDescent="0.25">
      <c r="A17" s="7" t="s">
        <v>2</v>
      </c>
      <c r="B17" s="61" t="s">
        <v>51</v>
      </c>
      <c r="C17" s="61"/>
      <c r="E17" s="1">
        <v>100</v>
      </c>
      <c r="F17" s="1" t="s">
        <v>53</v>
      </c>
      <c r="I17" s="14"/>
      <c r="J17" s="1" t="s">
        <v>2</v>
      </c>
      <c r="K17" s="61" t="s">
        <v>51</v>
      </c>
      <c r="L17" s="61"/>
      <c r="N17" s="1">
        <v>100</v>
      </c>
      <c r="O17" s="1" t="s">
        <v>53</v>
      </c>
      <c r="R17" s="9">
        <f t="shared" ref="R17" si="0">SUM(M17:Q17)</f>
        <v>100</v>
      </c>
    </row>
    <row r="18" spans="1:18" ht="15" customHeight="1" x14ac:dyDescent="0.25">
      <c r="A18" s="7">
        <v>2</v>
      </c>
      <c r="B18" s="68" t="s">
        <v>67</v>
      </c>
      <c r="C18" s="69"/>
      <c r="E18" s="6"/>
      <c r="F18" s="13">
        <v>43</v>
      </c>
      <c r="G18" s="14">
        <f>IF(F18&gt;O18,1,0)</f>
        <v>0</v>
      </c>
      <c r="I18" s="14"/>
      <c r="J18" s="1">
        <v>2</v>
      </c>
      <c r="K18" s="70" t="s">
        <v>70</v>
      </c>
      <c r="L18" s="71"/>
      <c r="N18" s="6"/>
      <c r="O18" s="13">
        <v>100</v>
      </c>
      <c r="P18" s="14">
        <f>IF(O18&gt;F18,1,0)</f>
        <v>1</v>
      </c>
      <c r="R18" s="9"/>
    </row>
    <row r="19" spans="1:18" ht="11.25" customHeight="1" x14ac:dyDescent="0.25">
      <c r="A19" s="30"/>
      <c r="B19" s="25"/>
      <c r="C19" s="25"/>
      <c r="D19" s="25"/>
      <c r="E19" s="25"/>
      <c r="F19" s="25"/>
      <c r="G19" s="25"/>
      <c r="H19" s="25"/>
      <c r="I19" s="26"/>
      <c r="J19" s="25"/>
      <c r="K19" s="25"/>
      <c r="L19" s="25"/>
      <c r="M19" s="25"/>
      <c r="N19" s="25"/>
      <c r="O19" s="25"/>
      <c r="P19" s="25"/>
      <c r="Q19" s="25"/>
      <c r="R19" s="31"/>
    </row>
    <row r="20" spans="1:18" ht="1.5" customHeight="1" x14ac:dyDescent="0.25">
      <c r="A20" s="7"/>
      <c r="I20" s="10"/>
      <c r="R20" s="9"/>
    </row>
    <row r="21" spans="1:18" ht="15" customHeight="1" x14ac:dyDescent="0.25">
      <c r="A21" s="28"/>
      <c r="B21" s="20"/>
      <c r="C21" s="20"/>
      <c r="D21" s="20"/>
      <c r="E21" s="20"/>
      <c r="F21" s="21" t="s">
        <v>50</v>
      </c>
      <c r="G21" s="20"/>
      <c r="H21" s="20"/>
      <c r="I21" s="27"/>
      <c r="J21" s="20"/>
      <c r="K21" s="20"/>
      <c r="L21" s="20"/>
      <c r="M21" s="20"/>
      <c r="N21" s="20"/>
      <c r="O21" s="21" t="s">
        <v>50</v>
      </c>
      <c r="P21" s="20"/>
      <c r="Q21" s="20"/>
      <c r="R21" s="32"/>
    </row>
    <row r="22" spans="1:18" ht="15" customHeight="1" x14ac:dyDescent="0.25">
      <c r="A22" s="7"/>
      <c r="D22" s="11"/>
      <c r="E22" s="1">
        <v>100</v>
      </c>
      <c r="F22" s="1" t="s">
        <v>53</v>
      </c>
      <c r="M22" s="11"/>
      <c r="N22" s="1">
        <v>100</v>
      </c>
      <c r="O22" s="1" t="s">
        <v>53</v>
      </c>
      <c r="R22" s="8"/>
    </row>
    <row r="23" spans="1:18" ht="15" customHeight="1" x14ac:dyDescent="0.25">
      <c r="A23" s="7" t="s">
        <v>0</v>
      </c>
      <c r="B23" s="66" t="s">
        <v>65</v>
      </c>
      <c r="C23" s="67"/>
      <c r="F23" s="13">
        <v>17</v>
      </c>
      <c r="G23" s="14">
        <f>IF(F23&gt;O23,2,0)</f>
        <v>0</v>
      </c>
      <c r="I23" s="14"/>
      <c r="J23" s="1" t="s">
        <v>0</v>
      </c>
      <c r="K23" s="66" t="str">
        <f>IF(K9="","",K9)</f>
        <v>LAXOU</v>
      </c>
      <c r="L23" s="67"/>
      <c r="O23" s="13">
        <v>100</v>
      </c>
      <c r="P23" s="14">
        <f>IF(O23&gt;F23,2,0)</f>
        <v>2</v>
      </c>
      <c r="R23" s="9"/>
    </row>
    <row r="24" spans="1:18" ht="11.25" customHeight="1" x14ac:dyDescent="0.25">
      <c r="A24" s="30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33"/>
    </row>
    <row r="25" spans="1:18" ht="1.5" customHeight="1" x14ac:dyDescent="0.25">
      <c r="A25" s="7"/>
      <c r="R25" s="8"/>
    </row>
    <row r="26" spans="1:18" ht="15" customHeight="1" x14ac:dyDescent="0.25">
      <c r="A26" s="28"/>
      <c r="B26" s="20"/>
      <c r="C26" s="20"/>
      <c r="D26" s="20"/>
      <c r="E26" s="20"/>
      <c r="F26" s="21" t="s">
        <v>54</v>
      </c>
      <c r="G26" s="20"/>
      <c r="H26" s="20"/>
      <c r="I26" s="20"/>
      <c r="J26" s="20"/>
      <c r="K26" s="20"/>
      <c r="L26" s="20"/>
      <c r="M26" s="20"/>
      <c r="N26" s="20"/>
      <c r="O26" s="21" t="s">
        <v>54</v>
      </c>
      <c r="P26" s="20"/>
      <c r="Q26" s="20"/>
      <c r="R26" s="29"/>
    </row>
    <row r="27" spans="1:18" ht="15" customHeight="1" x14ac:dyDescent="0.25">
      <c r="A27" s="7"/>
      <c r="E27" s="1">
        <v>120</v>
      </c>
      <c r="F27" s="1" t="s">
        <v>53</v>
      </c>
      <c r="N27" s="1">
        <v>120</v>
      </c>
      <c r="O27" s="1" t="s">
        <v>53</v>
      </c>
      <c r="R27" s="8"/>
    </row>
    <row r="28" spans="1:18" ht="15" customHeight="1" x14ac:dyDescent="0.25">
      <c r="A28" s="7" t="s">
        <v>52</v>
      </c>
      <c r="B28" s="66" t="str">
        <f>IF(B9="","",B9)</f>
        <v>GERARDMER</v>
      </c>
      <c r="C28" s="67"/>
      <c r="F28" s="13">
        <v>47</v>
      </c>
      <c r="G28" s="14">
        <f>IF(F28&gt;O28,3,0)</f>
        <v>0</v>
      </c>
      <c r="I28" s="14"/>
      <c r="J28" s="1" t="s">
        <v>52</v>
      </c>
      <c r="K28" s="66" t="str">
        <f>IF(K9="","",K9)</f>
        <v>LAXOU</v>
      </c>
      <c r="L28" s="67"/>
      <c r="O28" s="13">
        <v>120</v>
      </c>
      <c r="P28" s="14">
        <f>IF(O28&gt;F28,3,0)</f>
        <v>3</v>
      </c>
      <c r="R28" s="8"/>
    </row>
    <row r="29" spans="1:18" ht="11.25" customHeight="1" x14ac:dyDescent="0.25">
      <c r="A29" s="30"/>
      <c r="B29" s="25"/>
      <c r="C29" s="25"/>
      <c r="D29" s="25"/>
      <c r="E29" s="25"/>
      <c r="F29" s="46">
        <f>F13+F18+F23+F28</f>
        <v>171</v>
      </c>
      <c r="G29" s="46">
        <f>G13+G18+G23+G28</f>
        <v>0</v>
      </c>
      <c r="H29" s="25"/>
      <c r="I29" s="25"/>
      <c r="J29" s="25"/>
      <c r="K29" s="25"/>
      <c r="L29" s="25"/>
      <c r="M29" s="25"/>
      <c r="N29" s="25"/>
      <c r="O29" s="46">
        <f>O13+O18+O23+O28</f>
        <v>420</v>
      </c>
      <c r="P29" s="46">
        <f>P13+P18+P23+P28</f>
        <v>7</v>
      </c>
      <c r="Q29" s="25"/>
      <c r="R29" s="33"/>
    </row>
    <row r="30" spans="1:18" ht="3.75" customHeight="1" x14ac:dyDescent="0.25">
      <c r="A30" s="7"/>
      <c r="R30" s="8"/>
    </row>
    <row r="31" spans="1:18" ht="6" customHeight="1" x14ac:dyDescent="0.25">
      <c r="A31" s="7"/>
      <c r="R31" s="8"/>
    </row>
    <row r="32" spans="1:18" ht="17.25" customHeight="1" x14ac:dyDescent="0.25">
      <c r="A32" s="7"/>
      <c r="B32" s="19" t="str">
        <f>IF(B9="","",B9)</f>
        <v>GERARDMER</v>
      </c>
      <c r="F32" s="61" t="str">
        <f>IF(C33="","",(F13+F18+F23+F28)&amp;"  Pts")</f>
        <v>171  Pts</v>
      </c>
      <c r="G32" s="61"/>
      <c r="K32" s="19" t="str">
        <f>IF(K9="","",K9)</f>
        <v>LAXOU</v>
      </c>
      <c r="O32" s="61" t="str">
        <f>IF(L33="","",(O13+O18+O23+O28)&amp;"  Pts")</f>
        <v>420  Pts</v>
      </c>
      <c r="P32" s="61"/>
      <c r="R32" s="8"/>
    </row>
    <row r="33" spans="1:18" ht="45" customHeight="1" x14ac:dyDescent="0.25">
      <c r="A33" s="7"/>
      <c r="B33" s="42">
        <f>IF(OR(F28="",O28=""),"",IF(G29&gt;P29,3,1))</f>
        <v>1</v>
      </c>
      <c r="C33" s="64">
        <f>IF(OR(F13="",F18=""),"",G29)</f>
        <v>0</v>
      </c>
      <c r="D33" s="64"/>
      <c r="E33" s="65"/>
      <c r="F33" s="52">
        <f>IFERROR(F29/O29,"")</f>
        <v>0.40714285714285714</v>
      </c>
      <c r="G33" s="53"/>
      <c r="H33" s="60" t="s">
        <v>58</v>
      </c>
      <c r="I33" s="60"/>
      <c r="J33" s="60"/>
      <c r="K33" s="43">
        <f>IF(OR(O28="",F28=""),"",IF(P29&gt;G29,3,1))</f>
        <v>3</v>
      </c>
      <c r="L33" s="64">
        <f>IF(OR(O13="",O18=""),"",P29)</f>
        <v>7</v>
      </c>
      <c r="M33" s="64"/>
      <c r="N33" s="65"/>
      <c r="O33" s="52">
        <f>IFERROR(O29/F29,"")</f>
        <v>2.4561403508771931</v>
      </c>
      <c r="P33" s="53"/>
      <c r="R33" s="8"/>
    </row>
    <row r="34" spans="1:18" ht="15" customHeight="1" thickBot="1" x14ac:dyDescent="0.3">
      <c r="A34" s="34"/>
      <c r="B34" s="35" t="s">
        <v>59</v>
      </c>
      <c r="C34" s="36" t="s">
        <v>60</v>
      </c>
      <c r="D34" s="37"/>
      <c r="E34" s="37"/>
      <c r="F34" s="38" t="s">
        <v>61</v>
      </c>
      <c r="G34" s="39"/>
      <c r="H34" s="40"/>
      <c r="I34" s="40"/>
      <c r="J34" s="40"/>
      <c r="K34" s="37" t="s">
        <v>59</v>
      </c>
      <c r="L34" s="36" t="s">
        <v>60</v>
      </c>
      <c r="M34" s="37"/>
      <c r="N34" s="37"/>
      <c r="O34" s="38" t="s">
        <v>61</v>
      </c>
      <c r="P34" s="39"/>
      <c r="Q34" s="40"/>
      <c r="R34" s="41"/>
    </row>
  </sheetData>
  <sheetProtection selectLockedCells="1"/>
  <mergeCells count="24">
    <mergeCell ref="A3:Q3"/>
    <mergeCell ref="C33:E33"/>
    <mergeCell ref="L33:N33"/>
    <mergeCell ref="B28:C28"/>
    <mergeCell ref="K28:L28"/>
    <mergeCell ref="B23:C23"/>
    <mergeCell ref="K23:L23"/>
    <mergeCell ref="B13:C13"/>
    <mergeCell ref="B12:C12"/>
    <mergeCell ref="B17:C17"/>
    <mergeCell ref="B18:C18"/>
    <mergeCell ref="K12:L12"/>
    <mergeCell ref="K13:L13"/>
    <mergeCell ref="K17:L17"/>
    <mergeCell ref="K18:L18"/>
    <mergeCell ref="E4:R4"/>
    <mergeCell ref="O33:P33"/>
    <mergeCell ref="F33:G33"/>
    <mergeCell ref="E5:R5"/>
    <mergeCell ref="E6:R6"/>
    <mergeCell ref="E7:R7"/>
    <mergeCell ref="H33:J33"/>
    <mergeCell ref="F32:G32"/>
    <mergeCell ref="O32:P3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1:E43"/>
  <sheetViews>
    <sheetView workbookViewId="0">
      <selection activeCell="E4" sqref="E4"/>
    </sheetView>
  </sheetViews>
  <sheetFormatPr baseColWidth="10" defaultColWidth="18.85546875" defaultRowHeight="15" x14ac:dyDescent="0.25"/>
  <cols>
    <col min="1" max="4" width="18.85546875" style="16"/>
    <col min="5" max="5" width="27" style="16" bestFit="1" customWidth="1"/>
    <col min="6" max="16384" width="18.85546875" style="16"/>
  </cols>
  <sheetData>
    <row r="1" spans="2:5" ht="31.5" customHeight="1" x14ac:dyDescent="0.35">
      <c r="B1" s="17" t="s">
        <v>55</v>
      </c>
      <c r="C1" s="17" t="s">
        <v>56</v>
      </c>
      <c r="D1" s="17"/>
      <c r="E1" s="17" t="s">
        <v>57</v>
      </c>
    </row>
    <row r="2" spans="2:5" x14ac:dyDescent="0.25">
      <c r="B2" s="2" t="s">
        <v>7</v>
      </c>
      <c r="C2" s="3">
        <v>1</v>
      </c>
      <c r="E2" s="18" t="str">
        <f>B35</f>
        <v>Florange</v>
      </c>
    </row>
    <row r="3" spans="2:5" x14ac:dyDescent="0.25">
      <c r="B3" s="4" t="s">
        <v>20</v>
      </c>
      <c r="C3" s="5">
        <v>1</v>
      </c>
      <c r="E3" s="18" t="str">
        <f>B8</f>
        <v>Hagondange</v>
      </c>
    </row>
    <row r="4" spans="2:5" x14ac:dyDescent="0.25">
      <c r="B4" s="4" t="s">
        <v>23</v>
      </c>
      <c r="C4" s="5">
        <v>1</v>
      </c>
      <c r="E4" s="18" t="str">
        <f>B20</f>
        <v>Thionville</v>
      </c>
    </row>
    <row r="5" spans="2:5" x14ac:dyDescent="0.25">
      <c r="B5" s="4" t="s">
        <v>8</v>
      </c>
      <c r="C5" s="5">
        <v>3</v>
      </c>
      <c r="E5" s="18" t="str">
        <f>B21</f>
        <v>Thionville 2</v>
      </c>
    </row>
    <row r="6" spans="2:5" x14ac:dyDescent="0.25">
      <c r="B6" s="2" t="s">
        <v>21</v>
      </c>
      <c r="C6" s="3">
        <v>3</v>
      </c>
      <c r="E6" s="18"/>
    </row>
    <row r="7" spans="2:5" x14ac:dyDescent="0.25">
      <c r="B7" s="4" t="s">
        <v>22</v>
      </c>
      <c r="C7" s="5">
        <v>3</v>
      </c>
      <c r="E7" s="18"/>
    </row>
    <row r="8" spans="2:5" x14ac:dyDescent="0.25">
      <c r="B8" s="2" t="s">
        <v>9</v>
      </c>
      <c r="C8" s="3">
        <v>5</v>
      </c>
      <c r="E8" s="18"/>
    </row>
    <row r="9" spans="2:5" x14ac:dyDescent="0.25">
      <c r="B9" s="4" t="s">
        <v>24</v>
      </c>
      <c r="C9" s="5">
        <v>5</v>
      </c>
      <c r="E9" s="18"/>
    </row>
    <row r="10" spans="2:5" x14ac:dyDescent="0.25">
      <c r="B10" s="2" t="s">
        <v>25</v>
      </c>
      <c r="C10" s="3">
        <v>5</v>
      </c>
      <c r="E10" s="18"/>
    </row>
    <row r="11" spans="2:5" x14ac:dyDescent="0.25">
      <c r="B11" s="4" t="s">
        <v>10</v>
      </c>
      <c r="C11" s="5">
        <v>7</v>
      </c>
      <c r="E11" s="18"/>
    </row>
    <row r="12" spans="2:5" x14ac:dyDescent="0.25">
      <c r="B12" s="2" t="s">
        <v>26</v>
      </c>
      <c r="C12" s="3">
        <v>7</v>
      </c>
      <c r="E12" s="18"/>
    </row>
    <row r="13" spans="2:5" x14ac:dyDescent="0.25">
      <c r="B13" s="4" t="s">
        <v>27</v>
      </c>
      <c r="C13" s="5">
        <v>7</v>
      </c>
      <c r="E13" s="18"/>
    </row>
    <row r="14" spans="2:5" x14ac:dyDescent="0.25">
      <c r="B14" s="2" t="s">
        <v>11</v>
      </c>
      <c r="C14" s="3">
        <v>13</v>
      </c>
      <c r="E14" s="18"/>
    </row>
    <row r="15" spans="2:5" x14ac:dyDescent="0.25">
      <c r="B15" s="4" t="s">
        <v>28</v>
      </c>
      <c r="C15" s="5">
        <v>13</v>
      </c>
      <c r="E15" s="18"/>
    </row>
    <row r="16" spans="2:5" x14ac:dyDescent="0.25">
      <c r="B16" s="2" t="s">
        <v>29</v>
      </c>
      <c r="C16" s="3">
        <v>13</v>
      </c>
      <c r="E16" s="18"/>
    </row>
    <row r="17" spans="2:5" x14ac:dyDescent="0.25">
      <c r="B17" s="4" t="s">
        <v>12</v>
      </c>
      <c r="C17" s="5">
        <v>17</v>
      </c>
      <c r="E17" s="18"/>
    </row>
    <row r="18" spans="2:5" x14ac:dyDescent="0.25">
      <c r="B18" s="2" t="s">
        <v>30</v>
      </c>
      <c r="C18" s="3">
        <v>17</v>
      </c>
      <c r="E18" s="18"/>
    </row>
    <row r="19" spans="2:5" x14ac:dyDescent="0.25">
      <c r="B19" s="4" t="s">
        <v>31</v>
      </c>
      <c r="C19" s="5">
        <v>17</v>
      </c>
      <c r="E19" s="18"/>
    </row>
    <row r="20" spans="2:5" x14ac:dyDescent="0.25">
      <c r="B20" s="2" t="s">
        <v>3</v>
      </c>
      <c r="C20" s="3">
        <v>21</v>
      </c>
      <c r="E20" s="18"/>
    </row>
    <row r="21" spans="2:5" x14ac:dyDescent="0.25">
      <c r="B21" s="4" t="s">
        <v>32</v>
      </c>
      <c r="C21" s="5">
        <v>21</v>
      </c>
      <c r="E21" s="18"/>
    </row>
    <row r="22" spans="2:5" x14ac:dyDescent="0.25">
      <c r="B22" s="2" t="s">
        <v>33</v>
      </c>
      <c r="C22" s="3">
        <v>21</v>
      </c>
      <c r="E22" s="18"/>
    </row>
    <row r="23" spans="2:5" x14ac:dyDescent="0.25">
      <c r="B23" s="4" t="s">
        <v>13</v>
      </c>
      <c r="C23" s="5">
        <v>33</v>
      </c>
      <c r="E23" s="18"/>
    </row>
    <row r="24" spans="2:5" x14ac:dyDescent="0.25">
      <c r="B24" s="2" t="s">
        <v>34</v>
      </c>
      <c r="C24" s="3">
        <v>33</v>
      </c>
      <c r="E24" s="18"/>
    </row>
    <row r="25" spans="2:5" x14ac:dyDescent="0.25">
      <c r="B25" s="4" t="s">
        <v>35</v>
      </c>
      <c r="C25" s="5">
        <v>33</v>
      </c>
      <c r="E25" s="18"/>
    </row>
    <row r="26" spans="2:5" x14ac:dyDescent="0.25">
      <c r="B26" s="2" t="s">
        <v>14</v>
      </c>
      <c r="C26" s="3">
        <v>35</v>
      </c>
      <c r="E26" s="18"/>
    </row>
    <row r="27" spans="2:5" x14ac:dyDescent="0.25">
      <c r="B27" s="4" t="s">
        <v>36</v>
      </c>
      <c r="C27" s="5">
        <v>35</v>
      </c>
      <c r="E27" s="18"/>
    </row>
    <row r="28" spans="2:5" x14ac:dyDescent="0.25">
      <c r="B28" s="2" t="s">
        <v>37</v>
      </c>
      <c r="C28" s="3">
        <v>35</v>
      </c>
      <c r="E28" s="18"/>
    </row>
    <row r="29" spans="2:5" x14ac:dyDescent="0.25">
      <c r="B29" s="4" t="s">
        <v>15</v>
      </c>
      <c r="C29" s="5">
        <v>62</v>
      </c>
      <c r="E29" s="18"/>
    </row>
    <row r="30" spans="2:5" x14ac:dyDescent="0.25">
      <c r="B30" s="2" t="s">
        <v>38</v>
      </c>
      <c r="C30" s="3">
        <v>62</v>
      </c>
      <c r="E30" s="18"/>
    </row>
    <row r="31" spans="2:5" x14ac:dyDescent="0.25">
      <c r="B31" s="4" t="s">
        <v>39</v>
      </c>
      <c r="C31" s="5">
        <v>62</v>
      </c>
      <c r="E31" s="18"/>
    </row>
    <row r="32" spans="2:5" x14ac:dyDescent="0.25">
      <c r="B32" s="2" t="s">
        <v>16</v>
      </c>
      <c r="C32" s="3">
        <v>66</v>
      </c>
      <c r="E32" s="18"/>
    </row>
    <row r="33" spans="2:3" x14ac:dyDescent="0.25">
      <c r="B33" s="4" t="s">
        <v>40</v>
      </c>
      <c r="C33" s="5">
        <v>66</v>
      </c>
    </row>
    <row r="34" spans="2:3" x14ac:dyDescent="0.25">
      <c r="B34" s="2" t="s">
        <v>41</v>
      </c>
      <c r="C34" s="3">
        <v>66</v>
      </c>
    </row>
    <row r="35" spans="2:3" x14ac:dyDescent="0.25">
      <c r="B35" s="4" t="s">
        <v>17</v>
      </c>
      <c r="C35" s="5">
        <v>67</v>
      </c>
    </row>
    <row r="36" spans="2:3" x14ac:dyDescent="0.25">
      <c r="B36" s="2" t="s">
        <v>42</v>
      </c>
      <c r="C36" s="3">
        <v>67</v>
      </c>
    </row>
    <row r="37" spans="2:3" x14ac:dyDescent="0.25">
      <c r="B37" s="4" t="s">
        <v>43</v>
      </c>
      <c r="C37" s="5">
        <v>67</v>
      </c>
    </row>
    <row r="38" spans="2:3" x14ac:dyDescent="0.25">
      <c r="B38" s="2" t="s">
        <v>18</v>
      </c>
      <c r="C38" s="3">
        <v>72</v>
      </c>
    </row>
    <row r="39" spans="2:3" x14ac:dyDescent="0.25">
      <c r="B39" s="4" t="s">
        <v>44</v>
      </c>
      <c r="C39" s="5">
        <v>72</v>
      </c>
    </row>
    <row r="40" spans="2:3" x14ac:dyDescent="0.25">
      <c r="B40" s="2" t="s">
        <v>45</v>
      </c>
      <c r="C40" s="3">
        <v>72</v>
      </c>
    </row>
    <row r="41" spans="2:3" x14ac:dyDescent="0.25">
      <c r="B41" s="4" t="s">
        <v>19</v>
      </c>
      <c r="C41" s="5">
        <v>74</v>
      </c>
    </row>
    <row r="42" spans="2:3" x14ac:dyDescent="0.25">
      <c r="B42" s="2" t="s">
        <v>46</v>
      </c>
      <c r="C42" s="3">
        <v>74</v>
      </c>
    </row>
    <row r="43" spans="2:3" x14ac:dyDescent="0.25">
      <c r="B43" s="4" t="s">
        <v>47</v>
      </c>
      <c r="C43" s="5">
        <v>74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de Match</vt:lpstr>
      <vt:lpstr>Liste CLUBS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Poirot</dc:creator>
  <cp:lastModifiedBy>Utilisateur Windows</cp:lastModifiedBy>
  <cp:lastPrinted>2022-11-09T07:18:13Z</cp:lastPrinted>
  <dcterms:created xsi:type="dcterms:W3CDTF">2015-07-09T08:22:22Z</dcterms:created>
  <dcterms:modified xsi:type="dcterms:W3CDTF">2026-02-02T10:25:02Z</dcterms:modified>
</cp:coreProperties>
</file>