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22023\EQUIPES5QUILLES\"/>
    </mc:Choice>
  </mc:AlternateContent>
  <bookViews>
    <workbookView xWindow="0" yWindow="0" windowWidth="28800" windowHeight="12330"/>
  </bookViews>
  <sheets>
    <sheet name="Feuille de Match" sheetId="2" r:id="rId1"/>
    <sheet name="Liste CLUBS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<sst xmlns="http://schemas.openxmlformats.org/spreadsheetml/2006/main" count="85" uniqueCount="63">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</sst>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zoomScale="110" zoomScaleNormal="110" workbookViewId="0">
      <selection activeCell="B7" sqref="B7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62" t="s">
        <v>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8"/>
    </row>
    <row r="4" spans="1:18" ht="15" customHeight="1" x14ac:dyDescent="0.25">
      <c r="A4" s="7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customHeight="1" x14ac:dyDescent="0.25">
      <c r="A5" s="7"/>
      <c r="C5" s="1" t="s">
        <v>62</v>
      </c>
      <c r="E5" s="54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5" customHeight="1" x14ac:dyDescent="0.25">
      <c r="A6" s="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5" customHeight="1" x14ac:dyDescent="0.25">
      <c r="A7" s="7" t="s">
        <v>6</v>
      </c>
      <c r="B7" s="45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/>
      <c r="J9" s="1" t="s">
        <v>4</v>
      </c>
      <c r="K9" s="12"/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1" t="s">
        <v>51</v>
      </c>
      <c r="C12" s="61"/>
      <c r="E12" s="1">
        <v>100</v>
      </c>
      <c r="F12" s="1" t="s">
        <v>53</v>
      </c>
      <c r="J12" s="1" t="s">
        <v>2</v>
      </c>
      <c r="K12" s="61" t="s">
        <v>51</v>
      </c>
      <c r="L12" s="61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68"/>
      <c r="C13" s="69"/>
      <c r="E13" s="6"/>
      <c r="F13" s="13"/>
      <c r="G13" s="14">
        <f>IF(F13&gt;O13,1,0)</f>
        <v>0</v>
      </c>
      <c r="I13" s="14"/>
      <c r="J13" s="1">
        <v>1</v>
      </c>
      <c r="K13" s="70"/>
      <c r="L13" s="71"/>
      <c r="N13" s="6"/>
      <c r="O13" s="13"/>
      <c r="P13" s="14">
        <f>IF(O13&gt;F13,1,0)</f>
        <v>0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1" t="s">
        <v>51</v>
      </c>
      <c r="C17" s="61"/>
      <c r="E17" s="1">
        <v>100</v>
      </c>
      <c r="F17" s="1" t="s">
        <v>53</v>
      </c>
      <c r="I17" s="14"/>
      <c r="J17" s="1" t="s">
        <v>2</v>
      </c>
      <c r="K17" s="61" t="s">
        <v>51</v>
      </c>
      <c r="L17" s="61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68"/>
      <c r="C18" s="69"/>
      <c r="E18" s="6"/>
      <c r="F18" s="13"/>
      <c r="G18" s="14">
        <f>IF(F18&gt;O18,1,0)</f>
        <v>0</v>
      </c>
      <c r="I18" s="14"/>
      <c r="J18" s="1">
        <v>2</v>
      </c>
      <c r="K18" s="70"/>
      <c r="L18" s="71"/>
      <c r="N18" s="6"/>
      <c r="O18" s="13"/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66"/>
      <c r="C23" s="67"/>
      <c r="F23" s="13"/>
      <c r="G23" s="14">
        <f>IF(F23&gt;O23,2,0)</f>
        <v>0</v>
      </c>
      <c r="I23" s="14"/>
      <c r="J23" s="1" t="s">
        <v>0</v>
      </c>
      <c r="K23" s="66" t="str">
        <f>IF(K9="","",K9)</f>
        <v/>
      </c>
      <c r="L23" s="67"/>
      <c r="O23" s="13"/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66" t="str">
        <f>IF(B9="","",B9)</f>
        <v/>
      </c>
      <c r="C28" s="67"/>
      <c r="F28" s="13"/>
      <c r="G28" s="14">
        <f>IF(F28&gt;O28,3,0)</f>
        <v>0</v>
      </c>
      <c r="I28" s="14"/>
      <c r="J28" s="1" t="s">
        <v>52</v>
      </c>
      <c r="K28" s="66" t="str">
        <f>IF(K9="","",K9)</f>
        <v/>
      </c>
      <c r="L28" s="67"/>
      <c r="O28" s="13"/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0</v>
      </c>
      <c r="G29" s="46">
        <f>G13+G18+G23+G28</f>
        <v>0</v>
      </c>
      <c r="H29" s="25"/>
      <c r="I29" s="25"/>
      <c r="J29" s="25"/>
      <c r="K29" s="25"/>
      <c r="L29" s="25"/>
      <c r="M29" s="25"/>
      <c r="N29" s="25"/>
      <c r="O29" s="46">
        <f>O13+O18+O23+O28</f>
        <v>0</v>
      </c>
      <c r="P29" s="46">
        <f>P13+P18+P23+P28</f>
        <v>0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/>
      </c>
      <c r="F32" s="61" t="str">
        <f>IF(C33="","",(F13+F18+F23+F28)&amp;"  Pts")</f>
        <v/>
      </c>
      <c r="G32" s="61"/>
      <c r="K32" s="19" t="str">
        <f>IF(K9="","",K9)</f>
        <v/>
      </c>
      <c r="O32" s="61" t="str">
        <f>IF(L33="","",(O13+O18+O23+O28)&amp;"  Pts")</f>
        <v/>
      </c>
      <c r="P32" s="61"/>
      <c r="R32" s="8"/>
    </row>
    <row r="33" spans="1:18" ht="45" customHeight="1" x14ac:dyDescent="0.25">
      <c r="A33" s="7"/>
      <c r="B33" s="42" t="str">
        <f>IF(OR(F28="",O28=""),"",IF(G29&gt;P29,3,1))</f>
        <v/>
      </c>
      <c r="C33" s="64" t="str">
        <f>IF(OR(F13="",F18=""),"",G29)</f>
        <v/>
      </c>
      <c r="D33" s="64"/>
      <c r="E33" s="65"/>
      <c r="F33" s="52" t="str">
        <f>IFERROR(F29/O29,"")</f>
        <v/>
      </c>
      <c r="G33" s="53"/>
      <c r="H33" s="60" t="s">
        <v>58</v>
      </c>
      <c r="I33" s="60"/>
      <c r="J33" s="60"/>
      <c r="K33" s="43" t="str">
        <f>IF(OR(O28="",F28=""),"",IF(P29&gt;G29,3,1))</f>
        <v/>
      </c>
      <c r="L33" s="64" t="str">
        <f>IF(OR(O13="",O18=""),"",P29)</f>
        <v/>
      </c>
      <c r="M33" s="64"/>
      <c r="N33" s="65"/>
      <c r="O33" s="52" t="str">
        <f>IFERROR(O29/F29,"")</f>
        <v/>
      </c>
      <c r="P33" s="53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  <mergeCell ref="O33:P33"/>
    <mergeCell ref="F33:G33"/>
    <mergeCell ref="E5:R5"/>
    <mergeCell ref="E6:R6"/>
    <mergeCell ref="E7:R7"/>
    <mergeCell ref="H33:J33"/>
    <mergeCell ref="F32:G32"/>
    <mergeCell ref="O32:P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2023-11-15T16:17:54Z</dcterms:modified>
</cp:coreProperties>
</file>